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ttimi1\Downloads\"/>
    </mc:Choice>
  </mc:AlternateContent>
  <xr:revisionPtr revIDLastSave="0" documentId="13_ncr:1_{87FA8210-7993-46CC-AD8C-EA8C11397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5" sheetId="11" r:id="rId1"/>
    <sheet name="P5" sheetId="12" r:id="rId2"/>
    <sheet name="T7" sheetId="10" r:id="rId3"/>
    <sheet name="P7" sheetId="9" r:id="rId4"/>
    <sheet name="T9" sheetId="13" r:id="rId5"/>
    <sheet name="P9" sheetId="14" r:id="rId6"/>
    <sheet name="T11" sheetId="15" r:id="rId7"/>
    <sheet name="P11" sheetId="16" r:id="rId8"/>
    <sheet name="T13" sheetId="17" r:id="rId9"/>
    <sheet name="P13" sheetId="18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8" l="1"/>
  <c r="V5" i="18"/>
  <c r="T6" i="14"/>
  <c r="T7" i="14"/>
  <c r="T8" i="14"/>
  <c r="T5" i="14"/>
  <c r="F5" i="14"/>
  <c r="T6" i="13"/>
  <c r="T7" i="13"/>
  <c r="T8" i="13"/>
  <c r="T9" i="13"/>
  <c r="T10" i="13"/>
  <c r="T11" i="13"/>
  <c r="T12" i="13"/>
  <c r="T5" i="13"/>
  <c r="F13" i="10"/>
  <c r="R9" i="9"/>
  <c r="R8" i="9"/>
  <c r="R7" i="9"/>
  <c r="R6" i="9"/>
  <c r="R5" i="9"/>
  <c r="Q5" i="9"/>
  <c r="Q6" i="9"/>
  <c r="Q7" i="9"/>
  <c r="Q8" i="9"/>
  <c r="Q9" i="9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J14" i="11"/>
  <c r="J15" i="11"/>
  <c r="J16" i="11"/>
  <c r="J17" i="11"/>
  <c r="J18" i="11"/>
  <c r="J19" i="11"/>
  <c r="J20" i="11"/>
  <c r="J21" i="11"/>
  <c r="J22" i="11"/>
  <c r="J23" i="11"/>
  <c r="J24" i="11"/>
  <c r="V8" i="14" l="1"/>
  <c r="V6" i="14"/>
  <c r="V7" i="14"/>
  <c r="V5" i="14"/>
  <c r="V6" i="13"/>
  <c r="V12" i="13"/>
  <c r="V7" i="13"/>
  <c r="V5" i="13"/>
  <c r="V11" i="13"/>
  <c r="V10" i="13"/>
  <c r="V9" i="13"/>
  <c r="V8" i="13"/>
  <c r="O10" i="11"/>
  <c r="O9" i="11"/>
  <c r="O8" i="11"/>
  <c r="O13" i="11"/>
  <c r="O7" i="11"/>
  <c r="O5" i="11"/>
  <c r="O12" i="11"/>
  <c r="O6" i="11"/>
  <c r="O11" i="11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5" i="15"/>
  <c r="N24" i="18"/>
  <c r="J24" i="18"/>
  <c r="F24" i="18"/>
  <c r="N23" i="18"/>
  <c r="J23" i="18"/>
  <c r="F23" i="18"/>
  <c r="N22" i="18"/>
  <c r="J22" i="18"/>
  <c r="F22" i="18"/>
  <c r="N21" i="18"/>
  <c r="J21" i="18"/>
  <c r="F21" i="18"/>
  <c r="N20" i="18"/>
  <c r="J20" i="18"/>
  <c r="F20" i="18"/>
  <c r="N19" i="18"/>
  <c r="J19" i="18"/>
  <c r="F19" i="18"/>
  <c r="N18" i="18"/>
  <c r="J18" i="18"/>
  <c r="F18" i="18"/>
  <c r="N17" i="18"/>
  <c r="J17" i="18"/>
  <c r="F17" i="18"/>
  <c r="N16" i="18"/>
  <c r="J16" i="18"/>
  <c r="F16" i="18"/>
  <c r="N15" i="18"/>
  <c r="J15" i="18"/>
  <c r="F15" i="18"/>
  <c r="N14" i="18"/>
  <c r="J14" i="18"/>
  <c r="F14" i="18"/>
  <c r="N13" i="18"/>
  <c r="J13" i="18"/>
  <c r="F13" i="18"/>
  <c r="N12" i="18"/>
  <c r="J12" i="18"/>
  <c r="F12" i="18"/>
  <c r="N11" i="18"/>
  <c r="J11" i="18"/>
  <c r="F11" i="18"/>
  <c r="N10" i="18"/>
  <c r="J10" i="18"/>
  <c r="F10" i="18"/>
  <c r="N9" i="18"/>
  <c r="J9" i="18"/>
  <c r="F9" i="18"/>
  <c r="N8" i="18"/>
  <c r="J8" i="18"/>
  <c r="F8" i="18"/>
  <c r="N7" i="18"/>
  <c r="J7" i="18"/>
  <c r="F7" i="18"/>
  <c r="N6" i="18"/>
  <c r="J6" i="18"/>
  <c r="F6" i="18"/>
  <c r="N5" i="18"/>
  <c r="J5" i="18"/>
  <c r="F5" i="18"/>
  <c r="N24" i="17"/>
  <c r="J24" i="17"/>
  <c r="F24" i="17"/>
  <c r="N23" i="17"/>
  <c r="J23" i="17"/>
  <c r="F23" i="17"/>
  <c r="N22" i="17"/>
  <c r="J22" i="17"/>
  <c r="F22" i="17"/>
  <c r="N21" i="17"/>
  <c r="J21" i="17"/>
  <c r="F21" i="17"/>
  <c r="N20" i="17"/>
  <c r="J20" i="17"/>
  <c r="F20" i="17"/>
  <c r="N19" i="17"/>
  <c r="J19" i="17"/>
  <c r="F19" i="17"/>
  <c r="N18" i="17"/>
  <c r="J18" i="17"/>
  <c r="F18" i="17"/>
  <c r="N17" i="17"/>
  <c r="J17" i="17"/>
  <c r="F17" i="17"/>
  <c r="N16" i="17"/>
  <c r="J16" i="17"/>
  <c r="F16" i="17"/>
  <c r="N15" i="17"/>
  <c r="J15" i="17"/>
  <c r="F15" i="17"/>
  <c r="N14" i="17"/>
  <c r="J14" i="17"/>
  <c r="F14" i="17"/>
  <c r="N13" i="17"/>
  <c r="J13" i="17"/>
  <c r="F13" i="17"/>
  <c r="N12" i="17"/>
  <c r="J12" i="17"/>
  <c r="F12" i="17"/>
  <c r="N11" i="17"/>
  <c r="J11" i="17"/>
  <c r="F11" i="17"/>
  <c r="N10" i="17"/>
  <c r="J10" i="17"/>
  <c r="F10" i="17"/>
  <c r="N9" i="17"/>
  <c r="J9" i="17"/>
  <c r="F9" i="17"/>
  <c r="N8" i="17"/>
  <c r="J8" i="17"/>
  <c r="F8" i="17"/>
  <c r="N7" i="17"/>
  <c r="J7" i="17"/>
  <c r="F7" i="17"/>
  <c r="N6" i="17"/>
  <c r="J6" i="17"/>
  <c r="F6" i="17"/>
  <c r="N5" i="17"/>
  <c r="J5" i="17"/>
  <c r="F5" i="17"/>
  <c r="N24" i="16"/>
  <c r="J24" i="16"/>
  <c r="F24" i="16"/>
  <c r="N23" i="16"/>
  <c r="J23" i="16"/>
  <c r="F23" i="16"/>
  <c r="N22" i="16"/>
  <c r="J22" i="16"/>
  <c r="F22" i="16"/>
  <c r="N21" i="16"/>
  <c r="J21" i="16"/>
  <c r="F21" i="16"/>
  <c r="N20" i="16"/>
  <c r="J20" i="16"/>
  <c r="F20" i="16"/>
  <c r="N19" i="16"/>
  <c r="J19" i="16"/>
  <c r="F19" i="16"/>
  <c r="N18" i="16"/>
  <c r="J18" i="16"/>
  <c r="F18" i="16"/>
  <c r="N17" i="16"/>
  <c r="J17" i="16"/>
  <c r="F17" i="16"/>
  <c r="N16" i="16"/>
  <c r="J16" i="16"/>
  <c r="F16" i="16"/>
  <c r="N15" i="16"/>
  <c r="J15" i="16"/>
  <c r="F15" i="16"/>
  <c r="N14" i="16"/>
  <c r="J14" i="16"/>
  <c r="F14" i="16"/>
  <c r="N13" i="16"/>
  <c r="J13" i="16"/>
  <c r="F13" i="16"/>
  <c r="N12" i="16"/>
  <c r="J12" i="16"/>
  <c r="F12" i="16"/>
  <c r="N11" i="16"/>
  <c r="J11" i="16"/>
  <c r="F11" i="16"/>
  <c r="N10" i="16"/>
  <c r="J10" i="16"/>
  <c r="F10" i="16"/>
  <c r="N9" i="16"/>
  <c r="J9" i="16"/>
  <c r="F9" i="16"/>
  <c r="N8" i="16"/>
  <c r="J8" i="16"/>
  <c r="F8" i="16"/>
  <c r="N7" i="16"/>
  <c r="J7" i="16"/>
  <c r="F7" i="16"/>
  <c r="N6" i="16"/>
  <c r="J6" i="16"/>
  <c r="F6" i="16"/>
  <c r="N5" i="16"/>
  <c r="J5" i="16"/>
  <c r="F5" i="16"/>
  <c r="N24" i="15"/>
  <c r="J24" i="15"/>
  <c r="F24" i="15"/>
  <c r="N23" i="15"/>
  <c r="J23" i="15"/>
  <c r="F23" i="15"/>
  <c r="N22" i="15"/>
  <c r="J22" i="15"/>
  <c r="F22" i="15"/>
  <c r="N21" i="15"/>
  <c r="J21" i="15"/>
  <c r="F21" i="15"/>
  <c r="N20" i="15"/>
  <c r="J20" i="15"/>
  <c r="F20" i="15"/>
  <c r="N19" i="15"/>
  <c r="J19" i="15"/>
  <c r="F19" i="15"/>
  <c r="N18" i="15"/>
  <c r="J18" i="15"/>
  <c r="F18" i="15"/>
  <c r="N17" i="15"/>
  <c r="J17" i="15"/>
  <c r="F17" i="15"/>
  <c r="N16" i="15"/>
  <c r="J16" i="15"/>
  <c r="F16" i="15"/>
  <c r="N15" i="15"/>
  <c r="J15" i="15"/>
  <c r="F15" i="15"/>
  <c r="N14" i="15"/>
  <c r="J14" i="15"/>
  <c r="F14" i="15"/>
  <c r="N13" i="15"/>
  <c r="J13" i="15"/>
  <c r="F13" i="15"/>
  <c r="N12" i="15"/>
  <c r="J12" i="15"/>
  <c r="F12" i="15"/>
  <c r="N11" i="15"/>
  <c r="J11" i="15"/>
  <c r="F11" i="15"/>
  <c r="N10" i="15"/>
  <c r="J10" i="15"/>
  <c r="F10" i="15"/>
  <c r="N9" i="15"/>
  <c r="J9" i="15"/>
  <c r="F9" i="15"/>
  <c r="N8" i="15"/>
  <c r="J8" i="15"/>
  <c r="F8" i="15"/>
  <c r="N7" i="15"/>
  <c r="J7" i="15"/>
  <c r="F7" i="15"/>
  <c r="N6" i="15"/>
  <c r="J6" i="15"/>
  <c r="F6" i="15"/>
  <c r="N5" i="15"/>
  <c r="J5" i="15"/>
  <c r="F5" i="15"/>
  <c r="N24" i="14"/>
  <c r="J24" i="14"/>
  <c r="F24" i="14"/>
  <c r="N23" i="14"/>
  <c r="J23" i="14"/>
  <c r="F23" i="14"/>
  <c r="N22" i="14"/>
  <c r="J22" i="14"/>
  <c r="F22" i="14"/>
  <c r="N21" i="14"/>
  <c r="J21" i="14"/>
  <c r="F21" i="14"/>
  <c r="N20" i="14"/>
  <c r="J20" i="14"/>
  <c r="F20" i="14"/>
  <c r="N19" i="14"/>
  <c r="J19" i="14"/>
  <c r="F19" i="14"/>
  <c r="N18" i="14"/>
  <c r="J18" i="14"/>
  <c r="F18" i="14"/>
  <c r="N17" i="14"/>
  <c r="J17" i="14"/>
  <c r="F17" i="14"/>
  <c r="N16" i="14"/>
  <c r="J16" i="14"/>
  <c r="F16" i="14"/>
  <c r="N15" i="14"/>
  <c r="J15" i="14"/>
  <c r="F15" i="14"/>
  <c r="N14" i="14"/>
  <c r="J14" i="14"/>
  <c r="F14" i="14"/>
  <c r="N13" i="14"/>
  <c r="J13" i="14"/>
  <c r="F13" i="14"/>
  <c r="N12" i="14"/>
  <c r="J12" i="14"/>
  <c r="F12" i="14"/>
  <c r="N11" i="14"/>
  <c r="J11" i="14"/>
  <c r="F11" i="14"/>
  <c r="N10" i="14"/>
  <c r="J10" i="14"/>
  <c r="F10" i="14"/>
  <c r="N9" i="14"/>
  <c r="J9" i="14"/>
  <c r="F9" i="14"/>
  <c r="N8" i="14"/>
  <c r="J8" i="14"/>
  <c r="F8" i="14"/>
  <c r="N7" i="14"/>
  <c r="J7" i="14"/>
  <c r="F7" i="14"/>
  <c r="N6" i="14"/>
  <c r="J6" i="14"/>
  <c r="F6" i="14"/>
  <c r="S6" i="14" s="1"/>
  <c r="N5" i="14"/>
  <c r="J5" i="14"/>
  <c r="N24" i="13"/>
  <c r="J24" i="13"/>
  <c r="F24" i="13"/>
  <c r="N23" i="13"/>
  <c r="J23" i="13"/>
  <c r="F23" i="13"/>
  <c r="N22" i="13"/>
  <c r="J22" i="13"/>
  <c r="F22" i="13"/>
  <c r="N21" i="13"/>
  <c r="J21" i="13"/>
  <c r="F21" i="13"/>
  <c r="N20" i="13"/>
  <c r="J20" i="13"/>
  <c r="F20" i="13"/>
  <c r="N19" i="13"/>
  <c r="J19" i="13"/>
  <c r="F19" i="13"/>
  <c r="N18" i="13"/>
  <c r="J18" i="13"/>
  <c r="F18" i="13"/>
  <c r="N17" i="13"/>
  <c r="J17" i="13"/>
  <c r="F17" i="13"/>
  <c r="N16" i="13"/>
  <c r="J16" i="13"/>
  <c r="F16" i="13"/>
  <c r="N15" i="13"/>
  <c r="J15" i="13"/>
  <c r="F15" i="13"/>
  <c r="N14" i="13"/>
  <c r="J14" i="13"/>
  <c r="F14" i="13"/>
  <c r="N13" i="13"/>
  <c r="J13" i="13"/>
  <c r="F13" i="13"/>
  <c r="N12" i="13"/>
  <c r="J12" i="13"/>
  <c r="F12" i="13"/>
  <c r="N11" i="13"/>
  <c r="J11" i="13"/>
  <c r="F11" i="13"/>
  <c r="N10" i="13"/>
  <c r="J10" i="13"/>
  <c r="F10" i="13"/>
  <c r="N9" i="13"/>
  <c r="J9" i="13"/>
  <c r="F9" i="13"/>
  <c r="N8" i="13"/>
  <c r="J8" i="13"/>
  <c r="F8" i="13"/>
  <c r="N7" i="13"/>
  <c r="J7" i="13"/>
  <c r="F7" i="13"/>
  <c r="N6" i="13"/>
  <c r="J6" i="13"/>
  <c r="F6" i="13"/>
  <c r="N5" i="13"/>
  <c r="J5" i="13"/>
  <c r="F5" i="13"/>
  <c r="N24" i="9"/>
  <c r="F24" i="9"/>
  <c r="N23" i="9"/>
  <c r="J23" i="9"/>
  <c r="F23" i="9"/>
  <c r="N22" i="9"/>
  <c r="J22" i="9"/>
  <c r="F22" i="9"/>
  <c r="N21" i="9"/>
  <c r="J21" i="9"/>
  <c r="F21" i="9"/>
  <c r="N20" i="9"/>
  <c r="J20" i="9"/>
  <c r="F20" i="9"/>
  <c r="N19" i="9"/>
  <c r="J19" i="9"/>
  <c r="F19" i="9"/>
  <c r="N18" i="9"/>
  <c r="J18" i="9"/>
  <c r="F18" i="9"/>
  <c r="N17" i="9"/>
  <c r="J17" i="9"/>
  <c r="F17" i="9"/>
  <c r="N16" i="9"/>
  <c r="J16" i="9"/>
  <c r="F16" i="9"/>
  <c r="N15" i="9"/>
  <c r="J15" i="9"/>
  <c r="F15" i="9"/>
  <c r="N14" i="9"/>
  <c r="J14" i="9"/>
  <c r="F14" i="9"/>
  <c r="N13" i="9"/>
  <c r="J13" i="9"/>
  <c r="F13" i="9"/>
  <c r="N12" i="9"/>
  <c r="J12" i="9"/>
  <c r="F12" i="9"/>
  <c r="N11" i="9"/>
  <c r="J11" i="9"/>
  <c r="F11" i="9"/>
  <c r="N10" i="9"/>
  <c r="J10" i="9"/>
  <c r="F10" i="9"/>
  <c r="N9" i="9"/>
  <c r="J9" i="9"/>
  <c r="F9" i="9"/>
  <c r="N8" i="9"/>
  <c r="J8" i="9"/>
  <c r="F8" i="9"/>
  <c r="N7" i="9"/>
  <c r="J7" i="9"/>
  <c r="F7" i="9"/>
  <c r="N6" i="9"/>
  <c r="J6" i="9"/>
  <c r="F6" i="9"/>
  <c r="N5" i="9"/>
  <c r="J5" i="9"/>
  <c r="F5" i="9"/>
  <c r="N24" i="10"/>
  <c r="J24" i="10"/>
  <c r="F24" i="10"/>
  <c r="N23" i="10"/>
  <c r="J23" i="10"/>
  <c r="F23" i="10"/>
  <c r="N22" i="10"/>
  <c r="J22" i="10"/>
  <c r="F22" i="10"/>
  <c r="N21" i="10"/>
  <c r="J21" i="10"/>
  <c r="F21" i="10"/>
  <c r="N20" i="10"/>
  <c r="J20" i="10"/>
  <c r="F20" i="10"/>
  <c r="N19" i="10"/>
  <c r="J19" i="10"/>
  <c r="F19" i="10"/>
  <c r="N18" i="10"/>
  <c r="J18" i="10"/>
  <c r="F18" i="10"/>
  <c r="N17" i="10"/>
  <c r="J17" i="10"/>
  <c r="F17" i="10"/>
  <c r="N16" i="10"/>
  <c r="J16" i="10"/>
  <c r="F16" i="10"/>
  <c r="N15" i="10"/>
  <c r="J15" i="10"/>
  <c r="F15" i="10"/>
  <c r="N14" i="10"/>
  <c r="J14" i="10"/>
  <c r="F14" i="10"/>
  <c r="N13" i="10"/>
  <c r="J13" i="10"/>
  <c r="N12" i="10"/>
  <c r="J12" i="10"/>
  <c r="F12" i="10"/>
  <c r="N11" i="10"/>
  <c r="J11" i="10"/>
  <c r="F11" i="10"/>
  <c r="N10" i="10"/>
  <c r="J10" i="10"/>
  <c r="F10" i="10"/>
  <c r="N9" i="10"/>
  <c r="J9" i="10"/>
  <c r="F9" i="10"/>
  <c r="N8" i="10"/>
  <c r="J8" i="10"/>
  <c r="F8" i="10"/>
  <c r="N7" i="10"/>
  <c r="J7" i="10"/>
  <c r="F7" i="10"/>
  <c r="N6" i="10"/>
  <c r="J6" i="10"/>
  <c r="F6" i="10"/>
  <c r="N5" i="10"/>
  <c r="J5" i="10"/>
  <c r="F5" i="10"/>
  <c r="N24" i="12"/>
  <c r="J24" i="12"/>
  <c r="F24" i="12"/>
  <c r="N23" i="12"/>
  <c r="J23" i="12"/>
  <c r="F23" i="12"/>
  <c r="N22" i="12"/>
  <c r="J22" i="12"/>
  <c r="F22" i="12"/>
  <c r="N21" i="12"/>
  <c r="J21" i="12"/>
  <c r="F21" i="12"/>
  <c r="N20" i="12"/>
  <c r="J20" i="12"/>
  <c r="F20" i="12"/>
  <c r="N19" i="12"/>
  <c r="J19" i="12"/>
  <c r="F19" i="12"/>
  <c r="N18" i="12"/>
  <c r="J18" i="12"/>
  <c r="F18" i="12"/>
  <c r="N17" i="12"/>
  <c r="J17" i="12"/>
  <c r="F17" i="12"/>
  <c r="N16" i="12"/>
  <c r="J16" i="12"/>
  <c r="F16" i="12"/>
  <c r="N15" i="12"/>
  <c r="J15" i="12"/>
  <c r="F15" i="12"/>
  <c r="N14" i="12"/>
  <c r="J14" i="12"/>
  <c r="F14" i="12"/>
  <c r="N13" i="12"/>
  <c r="J13" i="12"/>
  <c r="F13" i="12"/>
  <c r="N12" i="12"/>
  <c r="J12" i="12"/>
  <c r="F12" i="12"/>
  <c r="N11" i="12"/>
  <c r="J11" i="12"/>
  <c r="F11" i="12"/>
  <c r="N10" i="12"/>
  <c r="J10" i="12"/>
  <c r="F10" i="12"/>
  <c r="N9" i="12"/>
  <c r="J9" i="12"/>
  <c r="F9" i="12"/>
  <c r="N8" i="12"/>
  <c r="J8" i="12"/>
  <c r="F8" i="12"/>
  <c r="N7" i="12"/>
  <c r="J7" i="12"/>
  <c r="F7" i="12"/>
  <c r="N6" i="12"/>
  <c r="J6" i="12"/>
  <c r="F6" i="12"/>
  <c r="N5" i="12"/>
  <c r="J5" i="12"/>
  <c r="F5" i="12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5" i="11"/>
  <c r="J6" i="11"/>
  <c r="J7" i="11"/>
  <c r="J8" i="11"/>
  <c r="J9" i="11"/>
  <c r="J10" i="11"/>
  <c r="J11" i="11"/>
  <c r="J12" i="11"/>
  <c r="J13" i="11"/>
  <c r="J5" i="11"/>
  <c r="V9" i="15" l="1"/>
  <c r="V11" i="15"/>
  <c r="V12" i="15"/>
  <c r="V13" i="15"/>
  <c r="V7" i="15"/>
  <c r="V10" i="15"/>
  <c r="V14" i="15"/>
  <c r="V16" i="15"/>
  <c r="V17" i="15"/>
  <c r="V6" i="15"/>
  <c r="V5" i="15"/>
  <c r="V15" i="15"/>
  <c r="V8" i="15"/>
  <c r="V9" i="17"/>
  <c r="V10" i="17"/>
  <c r="V11" i="17"/>
  <c r="V12" i="17"/>
  <c r="V7" i="17"/>
  <c r="V5" i="17"/>
  <c r="V6" i="17"/>
  <c r="V8" i="17"/>
  <c r="S11" i="15"/>
  <c r="S17" i="15"/>
  <c r="S6" i="15"/>
  <c r="S12" i="15"/>
  <c r="S15" i="15"/>
  <c r="S10" i="15"/>
  <c r="S5" i="15"/>
  <c r="S7" i="15"/>
  <c r="S13" i="15"/>
  <c r="S8" i="15"/>
  <c r="S14" i="15"/>
  <c r="S9" i="15"/>
  <c r="S16" i="15"/>
  <c r="U5" i="18"/>
  <c r="U6" i="18"/>
  <c r="T6" i="18"/>
  <c r="T5" i="18"/>
  <c r="S5" i="18"/>
  <c r="S6" i="18"/>
  <c r="U6" i="15"/>
  <c r="U10" i="15"/>
  <c r="U14" i="15"/>
  <c r="U5" i="15"/>
  <c r="U7" i="15"/>
  <c r="U11" i="15"/>
  <c r="U15" i="15"/>
  <c r="U8" i="15"/>
  <c r="U12" i="15"/>
  <c r="U16" i="15"/>
  <c r="U9" i="15"/>
  <c r="U13" i="15"/>
  <c r="U17" i="15"/>
  <c r="U8" i="16"/>
  <c r="U9" i="16"/>
  <c r="U10" i="16"/>
  <c r="U6" i="16"/>
  <c r="U5" i="16"/>
  <c r="U7" i="16"/>
  <c r="S7" i="16"/>
  <c r="S8" i="16"/>
  <c r="S5" i="16"/>
  <c r="S9" i="16"/>
  <c r="S10" i="16"/>
  <c r="S6" i="16"/>
  <c r="T9" i="15"/>
  <c r="T17" i="15"/>
  <c r="T12" i="15"/>
  <c r="T16" i="15"/>
  <c r="T11" i="15"/>
  <c r="T14" i="15"/>
  <c r="T7" i="15"/>
  <c r="T15" i="15"/>
  <c r="T10" i="15"/>
  <c r="T5" i="15"/>
  <c r="T13" i="15"/>
  <c r="T8" i="15"/>
  <c r="T6" i="15"/>
  <c r="T10" i="17"/>
  <c r="T11" i="17"/>
  <c r="T5" i="17"/>
  <c r="T9" i="17"/>
  <c r="T6" i="17"/>
  <c r="T12" i="17"/>
  <c r="T7" i="17"/>
  <c r="T8" i="17"/>
  <c r="V10" i="16"/>
  <c r="V6" i="16"/>
  <c r="V7" i="16"/>
  <c r="V9" i="16"/>
  <c r="V8" i="16"/>
  <c r="V5" i="16"/>
  <c r="T9" i="16"/>
  <c r="T6" i="16"/>
  <c r="T10" i="16"/>
  <c r="T7" i="16"/>
  <c r="T8" i="16"/>
  <c r="T5" i="16"/>
  <c r="U7" i="14"/>
  <c r="U8" i="14"/>
  <c r="U5" i="14"/>
  <c r="U6" i="14"/>
  <c r="W6" i="14"/>
  <c r="S5" i="14"/>
  <c r="S8" i="14"/>
  <c r="S7" i="14"/>
  <c r="S6" i="13"/>
  <c r="S10" i="13"/>
  <c r="S12" i="13"/>
  <c r="S5" i="13"/>
  <c r="S9" i="13"/>
  <c r="S11" i="13"/>
  <c r="S7" i="13"/>
  <c r="S8" i="13"/>
  <c r="U6" i="17"/>
  <c r="U7" i="17"/>
  <c r="U11" i="17"/>
  <c r="U8" i="17"/>
  <c r="U12" i="17"/>
  <c r="U5" i="17"/>
  <c r="U9" i="17"/>
  <c r="U10" i="17"/>
  <c r="S10" i="17"/>
  <c r="S8" i="17"/>
  <c r="S11" i="17"/>
  <c r="S6" i="17"/>
  <c r="S5" i="17"/>
  <c r="S9" i="17"/>
  <c r="S12" i="17"/>
  <c r="S7" i="17"/>
  <c r="U9" i="13"/>
  <c r="U7" i="13"/>
  <c r="U12" i="13"/>
  <c r="U8" i="13"/>
  <c r="U5" i="13"/>
  <c r="U6" i="13"/>
  <c r="U11" i="13"/>
  <c r="U10" i="13"/>
  <c r="O8" i="10"/>
  <c r="O20" i="10"/>
  <c r="O13" i="10"/>
  <c r="O15" i="10"/>
  <c r="O18" i="10"/>
  <c r="O9" i="10"/>
  <c r="O5" i="10"/>
  <c r="O7" i="10"/>
  <c r="O10" i="10"/>
  <c r="O12" i="10"/>
  <c r="O14" i="10"/>
  <c r="O6" i="10"/>
  <c r="O11" i="10"/>
  <c r="O19" i="10"/>
  <c r="O16" i="10"/>
  <c r="O17" i="10"/>
  <c r="P10" i="10"/>
  <c r="P16" i="10"/>
  <c r="P11" i="10"/>
  <c r="P17" i="10"/>
  <c r="P8" i="10"/>
  <c r="P20" i="10"/>
  <c r="P9" i="10"/>
  <c r="P6" i="10"/>
  <c r="P12" i="10"/>
  <c r="P18" i="10"/>
  <c r="P7" i="10"/>
  <c r="P13" i="10"/>
  <c r="P19" i="10"/>
  <c r="P14" i="10"/>
  <c r="P5" i="10"/>
  <c r="P15" i="10"/>
  <c r="Q8" i="11"/>
  <c r="Q9" i="11"/>
  <c r="Q10" i="11"/>
  <c r="Q5" i="11"/>
  <c r="Q11" i="11"/>
  <c r="Q12" i="11"/>
  <c r="Q13" i="11"/>
  <c r="Q6" i="11"/>
  <c r="Q7" i="11"/>
  <c r="O8" i="9"/>
  <c r="O7" i="9"/>
  <c r="O9" i="9"/>
  <c r="O6" i="9"/>
  <c r="O5" i="9"/>
  <c r="Q10" i="12"/>
  <c r="Q5" i="12"/>
  <c r="Q8" i="12"/>
  <c r="Q7" i="12"/>
  <c r="Q6" i="12"/>
  <c r="Q9" i="12"/>
  <c r="O5" i="12"/>
  <c r="O10" i="12"/>
  <c r="O8" i="12"/>
  <c r="O9" i="12"/>
  <c r="O6" i="12"/>
  <c r="O7" i="12"/>
  <c r="Q9" i="10"/>
  <c r="Q16" i="10"/>
  <c r="Q6" i="10"/>
  <c r="Q13" i="10"/>
  <c r="Q20" i="10"/>
  <c r="Q10" i="10"/>
  <c r="Q17" i="10"/>
  <c r="Q5" i="10"/>
  <c r="Q7" i="10"/>
  <c r="Q14" i="10"/>
  <c r="Q11" i="10"/>
  <c r="Q18" i="10"/>
  <c r="Q8" i="10"/>
  <c r="Q15" i="10"/>
  <c r="Q19" i="10"/>
  <c r="Q12" i="10"/>
  <c r="P5" i="9"/>
  <c r="P9" i="9"/>
  <c r="P6" i="9"/>
  <c r="P7" i="9"/>
  <c r="P8" i="9"/>
  <c r="P10" i="12"/>
  <c r="P7" i="12"/>
  <c r="P5" i="12"/>
  <c r="P6" i="12"/>
  <c r="P8" i="12"/>
  <c r="P9" i="12"/>
  <c r="P12" i="11"/>
  <c r="P6" i="11"/>
  <c r="P9" i="11"/>
  <c r="P10" i="11"/>
  <c r="P13" i="11"/>
  <c r="P7" i="11"/>
  <c r="P8" i="11"/>
  <c r="P11" i="11"/>
  <c r="P5" i="11"/>
  <c r="W6" i="18" l="1"/>
  <c r="W5" i="18"/>
  <c r="X5" i="18" s="1"/>
  <c r="X6" i="18"/>
  <c r="W17" i="15"/>
  <c r="W6" i="15"/>
  <c r="W14" i="15"/>
  <c r="W13" i="15"/>
  <c r="W16" i="15"/>
  <c r="W12" i="15"/>
  <c r="W9" i="15"/>
  <c r="W8" i="15"/>
  <c r="W5" i="15"/>
  <c r="W10" i="15"/>
  <c r="W15" i="15"/>
  <c r="W11" i="15"/>
  <c r="W7" i="15"/>
  <c r="W5" i="16"/>
  <c r="W8" i="16"/>
  <c r="W10" i="16"/>
  <c r="W6" i="16"/>
  <c r="W7" i="16"/>
  <c r="W9" i="16"/>
  <c r="W8" i="14"/>
  <c r="W7" i="14"/>
  <c r="W5" i="14"/>
  <c r="X6" i="14" s="1"/>
  <c r="W7" i="13"/>
  <c r="W5" i="13"/>
  <c r="W9" i="13"/>
  <c r="W12" i="13"/>
  <c r="W11" i="13"/>
  <c r="W10" i="13"/>
  <c r="W6" i="13"/>
  <c r="W8" i="13"/>
  <c r="W10" i="17"/>
  <c r="W7" i="17"/>
  <c r="W9" i="17"/>
  <c r="W6" i="17"/>
  <c r="W5" i="17"/>
  <c r="W12" i="17"/>
  <c r="W11" i="17"/>
  <c r="W8" i="17"/>
  <c r="R13" i="10"/>
  <c r="R6" i="10"/>
  <c r="R9" i="10"/>
  <c r="R11" i="10"/>
  <c r="R14" i="10"/>
  <c r="R17" i="10"/>
  <c r="R15" i="10"/>
  <c r="R16" i="10"/>
  <c r="R20" i="10"/>
  <c r="R8" i="10"/>
  <c r="R10" i="10"/>
  <c r="R19" i="10"/>
  <c r="R18" i="10"/>
  <c r="R12" i="10"/>
  <c r="R7" i="10"/>
  <c r="R7" i="11"/>
  <c r="R13" i="11"/>
  <c r="R12" i="11"/>
  <c r="R5" i="11"/>
  <c r="R11" i="11"/>
  <c r="R8" i="11"/>
  <c r="R10" i="11"/>
  <c r="R9" i="11"/>
  <c r="R6" i="11"/>
  <c r="R10" i="12"/>
  <c r="R7" i="12"/>
  <c r="R8" i="12"/>
  <c r="R9" i="12"/>
  <c r="R6" i="12"/>
  <c r="R5" i="12"/>
  <c r="R5" i="10"/>
  <c r="X9" i="15" l="1"/>
  <c r="X8" i="15"/>
  <c r="X6" i="15"/>
  <c r="X17" i="15"/>
  <c r="X15" i="15"/>
  <c r="X11" i="15"/>
  <c r="X7" i="15"/>
  <c r="X10" i="15"/>
  <c r="X5" i="15"/>
  <c r="X14" i="15"/>
  <c r="X12" i="15"/>
  <c r="X16" i="15"/>
  <c r="X13" i="15"/>
  <c r="X8" i="14"/>
  <c r="X9" i="16"/>
  <c r="X7" i="16"/>
  <c r="X10" i="16"/>
  <c r="X8" i="16"/>
  <c r="X6" i="16"/>
  <c r="X5" i="16"/>
  <c r="X5" i="14"/>
  <c r="X7" i="14"/>
  <c r="X11" i="13"/>
  <c r="X9" i="13"/>
  <c r="X10" i="13"/>
  <c r="X7" i="13"/>
  <c r="X5" i="13"/>
  <c r="X12" i="13"/>
  <c r="X8" i="13"/>
  <c r="X6" i="13"/>
  <c r="X8" i="17"/>
  <c r="X12" i="17"/>
  <c r="X11" i="17"/>
  <c r="X9" i="17"/>
  <c r="X6" i="17"/>
  <c r="X7" i="17"/>
  <c r="X5" i="17"/>
  <c r="X10" i="17"/>
  <c r="S5" i="10"/>
  <c r="S12" i="11"/>
  <c r="S11" i="11"/>
  <c r="S6" i="11"/>
  <c r="S9" i="11"/>
  <c r="S8" i="11"/>
  <c r="S7" i="11"/>
  <c r="S10" i="11"/>
  <c r="S5" i="11"/>
  <c r="S13" i="11"/>
  <c r="S8" i="9"/>
  <c r="S9" i="9"/>
  <c r="S5" i="9"/>
  <c r="S6" i="9"/>
  <c r="S7" i="9"/>
  <c r="S5" i="12"/>
  <c r="S9" i="10"/>
  <c r="S11" i="10"/>
  <c r="S7" i="10"/>
  <c r="S20" i="10"/>
  <c r="S6" i="10"/>
  <c r="S19" i="10"/>
  <c r="S15" i="10"/>
  <c r="S18" i="10"/>
  <c r="S8" i="10"/>
  <c r="S13" i="10"/>
  <c r="S12" i="10"/>
  <c r="S10" i="10"/>
  <c r="S14" i="10"/>
  <c r="S16" i="10"/>
  <c r="S17" i="10"/>
  <c r="S7" i="12"/>
  <c r="S10" i="12"/>
  <c r="S6" i="12"/>
  <c r="S9" i="12"/>
  <c r="S8" i="12"/>
</calcChain>
</file>

<file path=xl/sharedStrings.xml><?xml version="1.0" encoding="utf-8"?>
<sst xmlns="http://schemas.openxmlformats.org/spreadsheetml/2006/main" count="414" uniqueCount="166">
  <si>
    <t>KILPAILUPÖYTÄKIRJA</t>
  </si>
  <si>
    <t>Riihimäen Kisko Ry</t>
  </si>
  <si>
    <t>Sarja  T5 2018 ja myöh. 30m, heitto 1, hyppy 1</t>
  </si>
  <si>
    <t>Hallikilpailut Urheilutalo</t>
  </si>
  <si>
    <t>No.</t>
  </si>
  <si>
    <t>NIMI</t>
  </si>
  <si>
    <t>synt.</t>
  </si>
  <si>
    <t>juoksu 30m</t>
  </si>
  <si>
    <t>Paras</t>
  </si>
  <si>
    <t>heitto hernep.</t>
  </si>
  <si>
    <t>pituus vauhditon</t>
  </si>
  <si>
    <t>Aada Ahlholm</t>
  </si>
  <si>
    <t>9 / 2019</t>
  </si>
  <si>
    <t>Hilla Siltainsuu</t>
  </si>
  <si>
    <t>7 / 2018</t>
  </si>
  <si>
    <t>Isla Särkkä</t>
  </si>
  <si>
    <t>1 / 2018</t>
  </si>
  <si>
    <t>Jane Ranthumma</t>
  </si>
  <si>
    <t>6 / 2018</t>
  </si>
  <si>
    <t>Meea Jauhiainen</t>
  </si>
  <si>
    <t>4 / 2020</t>
  </si>
  <si>
    <t>Minea Jauhiainen</t>
  </si>
  <si>
    <t>10 / 2018</t>
  </si>
  <si>
    <t>Nana Tiainen</t>
  </si>
  <si>
    <t>Saana Haanniemi</t>
  </si>
  <si>
    <t>5 / 2019</t>
  </si>
  <si>
    <t>Sinikka Forsman</t>
  </si>
  <si>
    <t>11 / 2019</t>
  </si>
  <si>
    <t>Sarja  P5 2018 ja myöh. 30m, heitto 1, hyppy 1</t>
  </si>
  <si>
    <t>Jaajo Salmi</t>
  </si>
  <si>
    <t>Luukas Toivanen</t>
  </si>
  <si>
    <t>4 / 2018</t>
  </si>
  <si>
    <t>Rasmus Väike</t>
  </si>
  <si>
    <t>12 / 2018</t>
  </si>
  <si>
    <t>Roni Pihkanen-Rumbin</t>
  </si>
  <si>
    <t>8 / 2018</t>
  </si>
  <si>
    <t>Tomas Tuomi</t>
  </si>
  <si>
    <t>Vihtori Hiltunen</t>
  </si>
  <si>
    <t>Sarja  T7    2016-2017    30m, heitto 1, hyppy 1</t>
  </si>
  <si>
    <t>Alina Nummela</t>
  </si>
  <si>
    <t>9 / 2016</t>
  </si>
  <si>
    <t>Amalia Lohkovuori</t>
  </si>
  <si>
    <t>6 / 2017</t>
  </si>
  <si>
    <t>Elviira Tiainen</t>
  </si>
  <si>
    <t>2 / 2016</t>
  </si>
  <si>
    <t>Enni Pihkanen</t>
  </si>
  <si>
    <t>5 / 2017</t>
  </si>
  <si>
    <t>Helmi Riskumäki</t>
  </si>
  <si>
    <t>8 / 2016</t>
  </si>
  <si>
    <t>Jenna Laitala</t>
  </si>
  <si>
    <t>Julia Salmi</t>
  </si>
  <si>
    <t>Malla Sormunen</t>
  </si>
  <si>
    <t>Mea Raunio</t>
  </si>
  <si>
    <t>1 / 2016</t>
  </si>
  <si>
    <t>Mila Väike</t>
  </si>
  <si>
    <t>2 / 2017</t>
  </si>
  <si>
    <t>Paula Naumanen</t>
  </si>
  <si>
    <t>12 / 2016</t>
  </si>
  <si>
    <t>Peppi Sievänen</t>
  </si>
  <si>
    <t>Pihla Huotari</t>
  </si>
  <si>
    <t>Reetta Toivanen</t>
  </si>
  <si>
    <t>5 / 2016</t>
  </si>
  <si>
    <t>Sylvia Pirttisalo</t>
  </si>
  <si>
    <t>3 / 2017</t>
  </si>
  <si>
    <t>Sarja  P7    2016-2017    30m, heitto 1, hyppy 1</t>
  </si>
  <si>
    <t>Juuso Laakkonen</t>
  </si>
  <si>
    <t>Nooa Heinonen</t>
  </si>
  <si>
    <t>Sakari Forsman</t>
  </si>
  <si>
    <t>Veeti Smolander</t>
  </si>
  <si>
    <t>4 / 2017</t>
  </si>
  <si>
    <t>Vilho Autio</t>
  </si>
  <si>
    <t>6 / 2016</t>
  </si>
  <si>
    <t>Sarja  T9    2014-2015    30m, heitto 1, hyppy 1</t>
  </si>
  <si>
    <t>Amelia Moberg</t>
  </si>
  <si>
    <t>9 / 2015</t>
  </si>
  <si>
    <t>Enni Romppanen</t>
  </si>
  <si>
    <t>10 / 2014</t>
  </si>
  <si>
    <t>Helmi Hiltunen</t>
  </si>
  <si>
    <t>8 / 2015</t>
  </si>
  <si>
    <t>Hilja Taskinen</t>
  </si>
  <si>
    <t>7 / 2015</t>
  </si>
  <si>
    <t>Jenni Naumanen</t>
  </si>
  <si>
    <t>3 / 2014</t>
  </si>
  <si>
    <t>lilli koskela</t>
  </si>
  <si>
    <t>11 / 2015</t>
  </si>
  <si>
    <t>Olivia Lohkovuori</t>
  </si>
  <si>
    <t>Peppi Tiainen</t>
  </si>
  <si>
    <t>4 / 2014</t>
  </si>
  <si>
    <t>Sarja  P9    2014-2015    30m, heitto 1, hyppy 1</t>
  </si>
  <si>
    <t>Jasper Pohjoisaho</t>
  </si>
  <si>
    <t>Niilo Laitaharju</t>
  </si>
  <si>
    <t>Tomas Lehtimäki</t>
  </si>
  <si>
    <t>1 / 2014</t>
  </si>
  <si>
    <t>Sarja  T11    2012-2013    30m, heitto 1, hyppy 1, seinäkorkeus</t>
  </si>
  <si>
    <t>heitto kuntop.</t>
  </si>
  <si>
    <t>3-loikka vauhditon</t>
  </si>
  <si>
    <t>seinä-korkeus</t>
  </si>
  <si>
    <t>Ada Ahlfors</t>
  </si>
  <si>
    <t>2 / 2013</t>
  </si>
  <si>
    <t>Aleena Vatjus</t>
  </si>
  <si>
    <t>8 / 2012</t>
  </si>
  <si>
    <t>Amelia Katajainen</t>
  </si>
  <si>
    <t>4 / 2012</t>
  </si>
  <si>
    <t>Eela Saari</t>
  </si>
  <si>
    <t>7 / 2012</t>
  </si>
  <si>
    <t>Elli Ylenius</t>
  </si>
  <si>
    <t>9 / 2012</t>
  </si>
  <si>
    <t>Emmi Niemi</t>
  </si>
  <si>
    <t>8 / 2013</t>
  </si>
  <si>
    <t>Fanni Palomäki</t>
  </si>
  <si>
    <t>7 / 2013</t>
  </si>
  <si>
    <t>Iina Mattila</t>
  </si>
  <si>
    <t>10 / 2012</t>
  </si>
  <si>
    <t>Saara Taskinen</t>
  </si>
  <si>
    <t>6 / 2013</t>
  </si>
  <si>
    <t>Sanni Räihä</t>
  </si>
  <si>
    <t>Sonja Sivonen</t>
  </si>
  <si>
    <t>Stella Rantanen</t>
  </si>
  <si>
    <t>1 / 2013</t>
  </si>
  <si>
    <t>Venla Vähänen</t>
  </si>
  <si>
    <t>9 / 2013</t>
  </si>
  <si>
    <t>Sarja  P11    2012-2013    30m, heitto 1, hyppy 1, seinäkorkeus</t>
  </si>
  <si>
    <t>Patric Elovaara</t>
  </si>
  <si>
    <t>6 / 2012</t>
  </si>
  <si>
    <t>Santtu Pöllänen</t>
  </si>
  <si>
    <t>Tobias Wunsch</t>
  </si>
  <si>
    <t>3 / 2012</t>
  </si>
  <si>
    <t>Valto Mild</t>
  </si>
  <si>
    <t>5 / 2012</t>
  </si>
  <si>
    <t>Vili Romppanen</t>
  </si>
  <si>
    <t>1 / 2012</t>
  </si>
  <si>
    <t>Sarja  T13    2010-2011    30m, heitto 1, hyppy 1, seinäkorkeus</t>
  </si>
  <si>
    <t>Iida Halvari</t>
  </si>
  <si>
    <t>7 / 2011</t>
  </si>
  <si>
    <t>Isabella Lindberg</t>
  </si>
  <si>
    <t>4 / 2010</t>
  </si>
  <si>
    <t>Jenni Vuorinen</t>
  </si>
  <si>
    <t>1 / 2011</t>
  </si>
  <si>
    <t>Kristiina Pöllänen</t>
  </si>
  <si>
    <t>Lilja Hyvönen</t>
  </si>
  <si>
    <t>3 / 2011</t>
  </si>
  <si>
    <t>Maiju Miikkulainen</t>
  </si>
  <si>
    <t>7 / 2010</t>
  </si>
  <si>
    <t>Veera Inkinen</t>
  </si>
  <si>
    <t>11 / 2010</t>
  </si>
  <si>
    <t>Vera Ahlfors</t>
  </si>
  <si>
    <t>Sarja  P13    2010-2011    30m, heitto 1, hyppy 1, seinäkorkeus</t>
  </si>
  <si>
    <t>Jarkko Naumanen</t>
  </si>
  <si>
    <t>8 / 2011</t>
  </si>
  <si>
    <t>Jyvä-Kasperi Koskela</t>
  </si>
  <si>
    <t>12 / 2011</t>
  </si>
  <si>
    <t>juoksu</t>
  </si>
  <si>
    <t>heitto</t>
  </si>
  <si>
    <t>pituus</t>
  </si>
  <si>
    <t>korkeus</t>
  </si>
  <si>
    <t>Unto Tiainen</t>
  </si>
  <si>
    <t>1 / 2015</t>
  </si>
  <si>
    <t>Sabine Mäkinen</t>
  </si>
  <si>
    <t>1 / 2017</t>
  </si>
  <si>
    <t>p. yht</t>
  </si>
  <si>
    <t>Sijoitus</t>
  </si>
  <si>
    <t>1 7 2012</t>
  </si>
  <si>
    <t>Seinä-korkeus</t>
  </si>
  <si>
    <t>kork</t>
  </si>
  <si>
    <t>kuntop.</t>
  </si>
  <si>
    <t>Luukas Hiltunen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</si>
</sst>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&quot; &quot;[$€-40B];[Red]&quot;-&quot;#,##0.00&quot; &quot;[$€-40B]"/>
    <numFmt numFmtId="166" formatCode="0.000"/>
  </numFmts>
  <fonts count="33">
    <font>
      <sz val="11"/>
      <color rgb="FF000000"/>
      <name val="Arial1"/>
    </font>
    <font>
      <sz val="11"/>
      <color rgb="FF00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000000"/>
      <name val="Arial2"/>
    </font>
    <font>
      <b/>
      <sz val="18"/>
      <color rgb="FF003366"/>
      <name val="Cambria"/>
      <family val="1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i/>
      <u/>
      <sz val="11"/>
      <color rgb="FF000000"/>
      <name val="Arial1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sz val="11"/>
      <color rgb="FF333399"/>
      <name val="Calibri"/>
      <family val="2"/>
    </font>
    <font>
      <b/>
      <sz val="11"/>
      <color rgb="FFFFFFFF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Arial1"/>
    </font>
    <font>
      <b/>
      <sz val="10"/>
      <color theme="0"/>
      <name val="Arial"/>
      <family val="2"/>
    </font>
    <font>
      <sz val="11"/>
      <color theme="0"/>
      <name val="Arial1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1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1"/>
      <color rgb="FF000000"/>
      <name val="Arial1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969696"/>
        <bgColor rgb="FF969696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Protection="0"/>
    <xf numFmtId="0" fontId="2" fillId="3" borderId="0" applyNumberFormat="0" applyBorder="0" applyProtection="0"/>
    <xf numFmtId="0" fontId="2" fillId="4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5" borderId="0" applyNumberFormat="0" applyBorder="0" applyProtection="0"/>
    <xf numFmtId="0" fontId="2" fillId="8" borderId="0" applyNumberFormat="0" applyBorder="0" applyProtection="0"/>
    <xf numFmtId="0" fontId="2" fillId="11" borderId="0" applyNumberFormat="0" applyBorder="0" applyProtection="0"/>
    <xf numFmtId="0" fontId="3" fillId="12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9" borderId="0" applyNumberFormat="0" applyBorder="0" applyProtection="0"/>
    <xf numFmtId="0" fontId="4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>
      <alignment textRotation="90"/>
    </xf>
    <xf numFmtId="0" fontId="1" fillId="20" borderId="1" applyNumberFormat="0" applyFont="0" applyProtection="0"/>
    <xf numFmtId="0" fontId="6" fillId="3" borderId="0" applyNumberFormat="0" applyBorder="0" applyProtection="0"/>
    <xf numFmtId="0" fontId="7" fillId="4" borderId="0" applyNumberFormat="0" applyBorder="0" applyProtection="0"/>
    <xf numFmtId="0" fontId="8" fillId="21" borderId="2" applyNumberFormat="0" applyProtection="0"/>
    <xf numFmtId="0" fontId="9" fillId="0" borderId="3" applyNumberFormat="0" applyProtection="0"/>
    <xf numFmtId="0" fontId="10" fillId="22" borderId="0" applyNumberFormat="0" applyBorder="0" applyProtection="0"/>
    <xf numFmtId="0" fontId="11" fillId="0" borderId="4" applyNumberFormat="0" applyProtection="0"/>
    <xf numFmtId="0" fontId="12" fillId="0" borderId="5" applyNumberFormat="0" applyProtection="0"/>
    <xf numFmtId="0" fontId="13" fillId="0" borderId="6" applyNumberFormat="0" applyProtection="0"/>
    <xf numFmtId="0" fontId="13" fillId="0" borderId="0" applyNumberFormat="0" applyBorder="0" applyProtection="0"/>
    <xf numFmtId="0" fontId="14" fillId="0" borderId="0" applyNumberFormat="0" applyBorder="0" applyProtection="0"/>
    <xf numFmtId="164" fontId="14" fillId="0" borderId="0" applyBorder="0" applyProtection="0"/>
    <xf numFmtId="0" fontId="15" fillId="0" borderId="0" applyNumberFormat="0" applyBorder="0" applyProtection="0"/>
    <xf numFmtId="0" fontId="16" fillId="0" borderId="7" applyNumberFormat="0" applyProtection="0"/>
    <xf numFmtId="0" fontId="17" fillId="7" borderId="2" applyNumberFormat="0" applyProtection="0"/>
    <xf numFmtId="0" fontId="18" fillId="23" borderId="8" applyNumberFormat="0" applyProtection="0"/>
    <xf numFmtId="0" fontId="19" fillId="21" borderId="9" applyNumberFormat="0" applyProtection="0"/>
    <xf numFmtId="0" fontId="20" fillId="0" borderId="0" applyNumberFormat="0" applyBorder="0" applyProtection="0"/>
    <xf numFmtId="0" fontId="23" fillId="0" borderId="0"/>
  </cellStyleXfs>
  <cellXfs count="125">
    <xf numFmtId="0" fontId="0" fillId="0" borderId="0" xfId="0"/>
    <xf numFmtId="0" fontId="21" fillId="0" borderId="0" xfId="0" applyFont="1"/>
    <xf numFmtId="0" fontId="0" fillId="0" borderId="10" xfId="0" applyBorder="1"/>
    <xf numFmtId="49" fontId="21" fillId="0" borderId="10" xfId="0" applyNumberFormat="1" applyFont="1" applyBorder="1"/>
    <xf numFmtId="49" fontId="0" fillId="0" borderId="0" xfId="0" applyNumberFormat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0" fillId="0" borderId="15" xfId="0" applyBorder="1"/>
    <xf numFmtId="49" fontId="21" fillId="0" borderId="15" xfId="0" applyNumberFormat="1" applyFont="1" applyBorder="1"/>
    <xf numFmtId="0" fontId="0" fillId="0" borderId="16" xfId="0" applyBorder="1"/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21" fillId="0" borderId="1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0" fillId="0" borderId="12" xfId="0" applyBorder="1"/>
    <xf numFmtId="0" fontId="0" fillId="0" borderId="14" xfId="0" applyBorder="1"/>
    <xf numFmtId="0" fontId="21" fillId="0" borderId="34" xfId="0" applyFont="1" applyBorder="1" applyAlignment="1">
      <alignment horizontal="center" wrapText="1"/>
    </xf>
    <xf numFmtId="0" fontId="21" fillId="0" borderId="35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18" xfId="0" applyBorder="1"/>
    <xf numFmtId="49" fontId="21" fillId="0" borderId="19" xfId="0" applyNumberFormat="1" applyFont="1" applyBorder="1"/>
    <xf numFmtId="0" fontId="0" fillId="0" borderId="23" xfId="0" applyBorder="1"/>
    <xf numFmtId="0" fontId="21" fillId="0" borderId="37" xfId="0" applyFont="1" applyBorder="1" applyAlignment="1">
      <alignment horizontal="center" wrapText="1"/>
    </xf>
    <xf numFmtId="0" fontId="21" fillId="0" borderId="38" xfId="0" applyFont="1" applyBorder="1" applyAlignment="1">
      <alignment horizontal="center" wrapText="1"/>
    </xf>
    <xf numFmtId="0" fontId="22" fillId="0" borderId="2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1" fillId="0" borderId="37" xfId="0" applyFont="1" applyBorder="1"/>
    <xf numFmtId="0" fontId="21" fillId="0" borderId="38" xfId="0" applyFont="1" applyBorder="1"/>
    <xf numFmtId="49" fontId="21" fillId="0" borderId="39" xfId="0" applyNumberFormat="1" applyFont="1" applyBorder="1" applyAlignment="1">
      <alignment horizontal="center"/>
    </xf>
    <xf numFmtId="0" fontId="26" fillId="0" borderId="13" xfId="0" applyFont="1" applyBorder="1"/>
    <xf numFmtId="0" fontId="26" fillId="0" borderId="16" xfId="0" applyFont="1" applyBorder="1"/>
    <xf numFmtId="0" fontId="26" fillId="0" borderId="24" xfId="0" applyFont="1" applyBorder="1"/>
    <xf numFmtId="0" fontId="26" fillId="0" borderId="40" xfId="0" applyFont="1" applyBorder="1"/>
    <xf numFmtId="49" fontId="27" fillId="0" borderId="39" xfId="0" applyNumberFormat="1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2" fontId="0" fillId="0" borderId="18" xfId="0" applyNumberFormat="1" applyBorder="1"/>
    <xf numFmtId="2" fontId="0" fillId="0" borderId="12" xfId="0" applyNumberFormat="1" applyBorder="1"/>
    <xf numFmtId="2" fontId="0" fillId="0" borderId="14" xfId="0" applyNumberFormat="1" applyBorder="1"/>
    <xf numFmtId="0" fontId="21" fillId="0" borderId="0" xfId="0" applyFont="1" applyAlignment="1">
      <alignment horizontal="right"/>
    </xf>
    <xf numFmtId="0" fontId="21" fillId="0" borderId="25" xfId="0" applyFont="1" applyBorder="1"/>
    <xf numFmtId="0" fontId="21" fillId="0" borderId="26" xfId="0" applyFont="1" applyBorder="1"/>
    <xf numFmtId="0" fontId="21" fillId="0" borderId="27" xfId="0" applyFont="1" applyBorder="1"/>
    <xf numFmtId="0" fontId="21" fillId="0" borderId="41" xfId="0" applyFont="1" applyBorder="1"/>
    <xf numFmtId="0" fontId="25" fillId="0" borderId="0" xfId="0" applyFont="1"/>
    <xf numFmtId="0" fontId="0" fillId="0" borderId="13" xfId="0" quotePrefix="1" applyBorder="1" applyAlignment="1">
      <alignment horizontal="center"/>
    </xf>
    <xf numFmtId="17" fontId="0" fillId="0" borderId="13" xfId="0" quotePrefix="1" applyNumberFormat="1" applyBorder="1" applyAlignment="1">
      <alignment horizontal="center"/>
    </xf>
    <xf numFmtId="0" fontId="24" fillId="0" borderId="13" xfId="0" quotePrefix="1" applyFont="1" applyBorder="1" applyAlignment="1">
      <alignment horizontal="center"/>
    </xf>
    <xf numFmtId="0" fontId="21" fillId="0" borderId="22" xfId="0" applyFont="1" applyBorder="1" applyAlignment="1">
      <alignment horizontal="center" wrapText="1"/>
    </xf>
    <xf numFmtId="0" fontId="21" fillId="0" borderId="45" xfId="0" applyFont="1" applyBorder="1"/>
    <xf numFmtId="0" fontId="21" fillId="0" borderId="46" xfId="0" applyFont="1" applyBorder="1"/>
    <xf numFmtId="49" fontId="21" fillId="0" borderId="40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29" xfId="0" applyBorder="1"/>
    <xf numFmtId="0" fontId="0" fillId="0" borderId="30" xfId="0" applyBorder="1"/>
    <xf numFmtId="2" fontId="0" fillId="0" borderId="19" xfId="0" applyNumberFormat="1" applyBorder="1"/>
    <xf numFmtId="2" fontId="21" fillId="0" borderId="19" xfId="0" applyNumberFormat="1" applyFont="1" applyBorder="1"/>
    <xf numFmtId="2" fontId="0" fillId="0" borderId="10" xfId="0" applyNumberFormat="1" applyBorder="1"/>
    <xf numFmtId="2" fontId="21" fillId="0" borderId="10" xfId="0" applyNumberFormat="1" applyFont="1" applyBorder="1"/>
    <xf numFmtId="2" fontId="26" fillId="0" borderId="13" xfId="0" applyNumberFormat="1" applyFont="1" applyBorder="1"/>
    <xf numFmtId="0" fontId="28" fillId="0" borderId="20" xfId="0" applyFont="1" applyBorder="1" applyAlignment="1">
      <alignment horizontal="center" wrapText="1"/>
    </xf>
    <xf numFmtId="2" fontId="29" fillId="0" borderId="20" xfId="0" applyNumberFormat="1" applyFont="1" applyBorder="1"/>
    <xf numFmtId="2" fontId="29" fillId="0" borderId="13" xfId="0" applyNumberFormat="1" applyFont="1" applyBorder="1"/>
    <xf numFmtId="0" fontId="29" fillId="0" borderId="20" xfId="0" applyFont="1" applyBorder="1"/>
    <xf numFmtId="0" fontId="29" fillId="0" borderId="13" xfId="0" applyFont="1" applyBorder="1"/>
    <xf numFmtId="0" fontId="28" fillId="0" borderId="36" xfId="0" applyFont="1" applyBorder="1" applyAlignment="1">
      <alignment horizontal="center" wrapText="1"/>
    </xf>
    <xf numFmtId="0" fontId="28" fillId="0" borderId="39" xfId="0" applyFont="1" applyBorder="1" applyAlignment="1">
      <alignment horizontal="center" wrapText="1"/>
    </xf>
    <xf numFmtId="2" fontId="26" fillId="0" borderId="12" xfId="0" applyNumberFormat="1" applyFont="1" applyBorder="1"/>
    <xf numFmtId="0" fontId="26" fillId="0" borderId="10" xfId="0" applyFont="1" applyBorder="1"/>
    <xf numFmtId="0" fontId="0" fillId="24" borderId="0" xfId="0" applyFill="1"/>
    <xf numFmtId="0" fontId="26" fillId="0" borderId="12" xfId="0" applyFont="1" applyBorder="1"/>
    <xf numFmtId="2" fontId="30" fillId="0" borderId="19" xfId="0" applyNumberFormat="1" applyFont="1" applyBorder="1"/>
    <xf numFmtId="2" fontId="30" fillId="0" borderId="10" xfId="0" applyNumberFormat="1" applyFont="1" applyBorder="1"/>
    <xf numFmtId="2" fontId="26" fillId="0" borderId="10" xfId="0" applyNumberFormat="1" applyFont="1" applyBorder="1"/>
    <xf numFmtId="2" fontId="25" fillId="0" borderId="10" xfId="0" applyNumberFormat="1" applyFont="1" applyBorder="1"/>
    <xf numFmtId="2" fontId="31" fillId="0" borderId="10" xfId="0" applyNumberFormat="1" applyFont="1" applyBorder="1"/>
    <xf numFmtId="0" fontId="32" fillId="0" borderId="0" xfId="0" applyFont="1"/>
    <xf numFmtId="0" fontId="26" fillId="0" borderId="0" xfId="0" applyFont="1"/>
    <xf numFmtId="0" fontId="28" fillId="0" borderId="24" xfId="0" applyFont="1" applyBorder="1" applyAlignment="1">
      <alignment horizontal="center" wrapText="1"/>
    </xf>
    <xf numFmtId="0" fontId="21" fillId="0" borderId="56" xfId="0" applyFont="1" applyBorder="1" applyAlignment="1">
      <alignment horizontal="center" wrapText="1"/>
    </xf>
    <xf numFmtId="0" fontId="21" fillId="0" borderId="57" xfId="0" applyFont="1" applyBorder="1" applyAlignment="1">
      <alignment horizontal="center" wrapText="1"/>
    </xf>
    <xf numFmtId="0" fontId="21" fillId="0" borderId="55" xfId="0" applyFont="1" applyBorder="1" applyAlignment="1">
      <alignment horizontal="center" wrapText="1"/>
    </xf>
    <xf numFmtId="0" fontId="28" fillId="0" borderId="43" xfId="0" applyFont="1" applyBorder="1" applyAlignment="1">
      <alignment horizontal="center" wrapText="1"/>
    </xf>
    <xf numFmtId="166" fontId="29" fillId="0" borderId="24" xfId="0" applyNumberFormat="1" applyFont="1" applyBorder="1"/>
    <xf numFmtId="2" fontId="29" fillId="0" borderId="24" xfId="0" applyNumberFormat="1" applyFont="1" applyBorder="1"/>
    <xf numFmtId="2" fontId="0" fillId="0" borderId="22" xfId="0" applyNumberFormat="1" applyBorder="1"/>
    <xf numFmtId="2" fontId="0" fillId="0" borderId="23" xfId="0" applyNumberFormat="1" applyBorder="1"/>
    <xf numFmtId="2" fontId="30" fillId="0" borderId="23" xfId="0" applyNumberFormat="1" applyFont="1" applyBorder="1"/>
    <xf numFmtId="0" fontId="21" fillId="0" borderId="18" xfId="0" applyFont="1" applyBorder="1"/>
    <xf numFmtId="0" fontId="21" fillId="0" borderId="19" xfId="0" applyFont="1" applyBorder="1"/>
    <xf numFmtId="0" fontId="21" fillId="0" borderId="14" xfId="0" applyFont="1" applyBorder="1"/>
    <xf numFmtId="0" fontId="21" fillId="0" borderId="15" xfId="0" applyFont="1" applyBorder="1"/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22" xfId="0" applyFont="1" applyBorder="1"/>
    <xf numFmtId="0" fontId="21" fillId="0" borderId="23" xfId="0" applyFont="1" applyBorder="1"/>
    <xf numFmtId="0" fontId="21" fillId="0" borderId="24" xfId="0" applyFont="1" applyBorder="1"/>
    <xf numFmtId="0" fontId="21" fillId="0" borderId="17" xfId="0" applyFont="1" applyBorder="1"/>
    <xf numFmtId="0" fontId="21" fillId="0" borderId="11" xfId="0" applyFont="1" applyBorder="1"/>
    <xf numFmtId="0" fontId="0" fillId="0" borderId="11" xfId="0" applyBorder="1"/>
    <xf numFmtId="0" fontId="0" fillId="0" borderId="21" xfId="0" applyBorder="1"/>
    <xf numFmtId="0" fontId="21" fillId="0" borderId="53" xfId="0" applyFont="1" applyBorder="1"/>
    <xf numFmtId="0" fontId="0" fillId="0" borderId="46" xfId="0" applyBorder="1"/>
    <xf numFmtId="0" fontId="0" fillId="0" borderId="40" xfId="0" applyBorder="1"/>
    <xf numFmtId="0" fontId="21" fillId="0" borderId="52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0" fillId="0" borderId="15" xfId="0" applyBorder="1"/>
    <xf numFmtId="0" fontId="0" fillId="0" borderId="48" xfId="0" applyBorder="1"/>
    <xf numFmtId="0" fontId="21" fillId="0" borderId="42" xfId="0" applyFont="1" applyBorder="1" applyAlignment="1">
      <alignment horizontal="center"/>
    </xf>
  </cellXfs>
  <cellStyles count="47">
    <cellStyle name="20 % - Aksentti1" xfId="1" xr:uid="{00000000-0005-0000-0000-000000000000}"/>
    <cellStyle name="20 % - Aksentti2" xfId="2" xr:uid="{00000000-0005-0000-0000-000001000000}"/>
    <cellStyle name="20 % - Aksentti3" xfId="3" xr:uid="{00000000-0005-0000-0000-000002000000}"/>
    <cellStyle name="20 % - Aksentti4" xfId="4" xr:uid="{00000000-0005-0000-0000-000003000000}"/>
    <cellStyle name="20 % - Aksentti5" xfId="5" xr:uid="{00000000-0005-0000-0000-000004000000}"/>
    <cellStyle name="20 % - Aksentti6" xfId="6" xr:uid="{00000000-0005-0000-0000-000005000000}"/>
    <cellStyle name="40 % - Aksentti1" xfId="7" xr:uid="{00000000-0005-0000-0000-000006000000}"/>
    <cellStyle name="40 % - Aksentti2" xfId="8" xr:uid="{00000000-0005-0000-0000-000007000000}"/>
    <cellStyle name="40 % - Aksentti3" xfId="9" xr:uid="{00000000-0005-0000-0000-000008000000}"/>
    <cellStyle name="40 % - Aksentti4" xfId="10" xr:uid="{00000000-0005-0000-0000-000009000000}"/>
    <cellStyle name="40 % - Aksentti5" xfId="11" xr:uid="{00000000-0005-0000-0000-00000A000000}"/>
    <cellStyle name="40 % - Aksentti6" xfId="12" xr:uid="{00000000-0005-0000-0000-00000B000000}"/>
    <cellStyle name="60 % - Aksentti1" xfId="13" xr:uid="{00000000-0005-0000-0000-00000C000000}"/>
    <cellStyle name="60 % - Aksentti2" xfId="14" xr:uid="{00000000-0005-0000-0000-00000D000000}"/>
    <cellStyle name="60 % - Aksentti3" xfId="15" xr:uid="{00000000-0005-0000-0000-00000E000000}"/>
    <cellStyle name="60 % - Aksentti4" xfId="16" xr:uid="{00000000-0005-0000-0000-00000F000000}"/>
    <cellStyle name="60 % - Aksentti5" xfId="17" xr:uid="{00000000-0005-0000-0000-000010000000}"/>
    <cellStyle name="60 % - Aksentti6" xfId="18" xr:uid="{00000000-0005-0000-0000-000011000000}"/>
    <cellStyle name="Aksentti1" xfId="19" xr:uid="{00000000-0005-0000-0000-000012000000}"/>
    <cellStyle name="Aksentti2" xfId="20" xr:uid="{00000000-0005-0000-0000-000013000000}"/>
    <cellStyle name="Aksentti3" xfId="21" xr:uid="{00000000-0005-0000-0000-000014000000}"/>
    <cellStyle name="Aksentti4" xfId="22" xr:uid="{00000000-0005-0000-0000-000015000000}"/>
    <cellStyle name="Aksentti5" xfId="23" xr:uid="{00000000-0005-0000-0000-000016000000}"/>
    <cellStyle name="Aksentti6" xfId="24" xr:uid="{00000000-0005-0000-0000-000017000000}"/>
    <cellStyle name="Excel Built-in Normal" xfId="25" xr:uid="{00000000-0005-0000-0000-000018000000}"/>
    <cellStyle name="Heading" xfId="26" xr:uid="{00000000-0005-0000-0000-000019000000}"/>
    <cellStyle name="Heading1" xfId="27" xr:uid="{00000000-0005-0000-0000-00001A000000}"/>
    <cellStyle name="Huomautus" xfId="28" xr:uid="{00000000-0005-0000-0000-00001B000000}"/>
    <cellStyle name="Huono" xfId="29" xr:uid="{00000000-0005-0000-0000-00001C000000}"/>
    <cellStyle name="Hyvä" xfId="30" xr:uid="{00000000-0005-0000-0000-00001D000000}"/>
    <cellStyle name="Laskenta" xfId="31" xr:uid="{00000000-0005-0000-0000-00001E000000}"/>
    <cellStyle name="Linkitetty solu" xfId="32" xr:uid="{00000000-0005-0000-0000-00001F000000}"/>
    <cellStyle name="Neutraali" xfId="33" xr:uid="{00000000-0005-0000-0000-000020000000}"/>
    <cellStyle name="Normal" xfId="0" builtinId="0" customBuiltin="1"/>
    <cellStyle name="Normal 2" xfId="46" xr:uid="{74934149-DB9A-48D7-9E59-8A31F23EDAA7}"/>
    <cellStyle name="Otsikko 1" xfId="34" xr:uid="{00000000-0005-0000-0000-000022000000}"/>
    <cellStyle name="Otsikko 2" xfId="35" xr:uid="{00000000-0005-0000-0000-000023000000}"/>
    <cellStyle name="Otsikko 3" xfId="36" xr:uid="{00000000-0005-0000-0000-000024000000}"/>
    <cellStyle name="Otsikko 4" xfId="37" xr:uid="{00000000-0005-0000-0000-000025000000}"/>
    <cellStyle name="Result" xfId="38" xr:uid="{00000000-0005-0000-0000-000026000000}"/>
    <cellStyle name="Result2" xfId="39" xr:uid="{00000000-0005-0000-0000-000027000000}"/>
    <cellStyle name="Selittävä teksti" xfId="40" xr:uid="{00000000-0005-0000-0000-000028000000}"/>
    <cellStyle name="Summa" xfId="41" xr:uid="{00000000-0005-0000-0000-000029000000}"/>
    <cellStyle name="Syöttö" xfId="42" xr:uid="{00000000-0005-0000-0000-00002A000000}"/>
    <cellStyle name="Tarkistussolu" xfId="43" xr:uid="{00000000-0005-0000-0000-00002B000000}"/>
    <cellStyle name="Tulostus" xfId="44" xr:uid="{00000000-0005-0000-0000-00002C000000}"/>
    <cellStyle name="Varoitusteksti" xfId="45" xr:uid="{00000000-0005-0000-0000-00002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S1048576"/>
  <sheetViews>
    <sheetView tabSelected="1" workbookViewId="0">
      <selection sqref="A1:N1"/>
    </sheetView>
  </sheetViews>
  <sheetFormatPr defaultRowHeight="21.95" customHeight="1"/>
  <cols>
    <col min="1" max="1" width="4.625" customWidth="1"/>
    <col min="2" max="2" width="17.5" customWidth="1"/>
    <col min="3" max="3" width="12.75" style="4" customWidth="1"/>
    <col min="4" max="13" width="9.125" customWidth="1"/>
    <col min="14" max="14" width="9.25" customWidth="1"/>
    <col min="15" max="17" width="5.75" hidden="1" customWidth="1"/>
    <col min="18" max="18" width="6.125" hidden="1" customWidth="1"/>
    <col min="19" max="19" width="7.375" customWidth="1"/>
    <col min="20" max="255" width="8.375" customWidth="1"/>
    <col min="256" max="1023" width="10.75" customWidth="1"/>
    <col min="1024" max="1024" width="9" customWidth="1"/>
  </cols>
  <sheetData>
    <row r="1" spans="1:19" ht="15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9" s="1" customFormat="1" ht="15.95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 t="s">
        <v>2</v>
      </c>
      <c r="K2" s="109"/>
      <c r="L2" s="109"/>
      <c r="M2" s="109"/>
      <c r="N2" s="110"/>
    </row>
    <row r="3" spans="1:19" s="1" customFormat="1" ht="15.95" customHeight="1" thickBot="1">
      <c r="A3" s="111" t="s">
        <v>3</v>
      </c>
      <c r="B3" s="112"/>
      <c r="C3" s="112"/>
      <c r="D3" s="112"/>
      <c r="E3" s="112"/>
      <c r="F3" s="112"/>
      <c r="G3" s="112"/>
      <c r="H3" s="112"/>
      <c r="I3" s="112"/>
      <c r="J3" s="113"/>
      <c r="K3" s="113"/>
      <c r="L3" s="113"/>
      <c r="M3" s="113"/>
      <c r="N3" s="114"/>
      <c r="O3" s="48">
        <v>1</v>
      </c>
      <c r="P3" s="48">
        <v>0</v>
      </c>
      <c r="Q3" s="48">
        <v>0</v>
      </c>
      <c r="R3" s="48"/>
      <c r="S3" s="48">
        <v>1</v>
      </c>
    </row>
    <row r="4" spans="1:19" s="1" customFormat="1" ht="30.75" customHeight="1" thickBot="1">
      <c r="A4" s="28" t="s">
        <v>4</v>
      </c>
      <c r="B4" s="29" t="s">
        <v>5</v>
      </c>
      <c r="C4" s="30" t="s">
        <v>6</v>
      </c>
      <c r="D4" s="16" t="s">
        <v>7</v>
      </c>
      <c r="E4" s="17" t="s">
        <v>7</v>
      </c>
      <c r="F4" s="72" t="s">
        <v>8</v>
      </c>
      <c r="G4" s="16" t="s">
        <v>9</v>
      </c>
      <c r="H4" s="17" t="s">
        <v>9</v>
      </c>
      <c r="I4" s="17" t="s">
        <v>9</v>
      </c>
      <c r="J4" s="72" t="s">
        <v>8</v>
      </c>
      <c r="K4" s="24" t="s">
        <v>10</v>
      </c>
      <c r="L4" s="25" t="s">
        <v>10</v>
      </c>
      <c r="M4" s="25" t="s">
        <v>10</v>
      </c>
      <c r="N4" s="73" t="s">
        <v>8</v>
      </c>
      <c r="O4" s="44" t="s">
        <v>151</v>
      </c>
      <c r="P4" s="45" t="s">
        <v>152</v>
      </c>
      <c r="Q4" s="46" t="s">
        <v>153</v>
      </c>
      <c r="R4" s="47" t="s">
        <v>159</v>
      </c>
      <c r="S4" s="47" t="s">
        <v>160</v>
      </c>
    </row>
    <row r="5" spans="1:19" ht="21.95" customHeight="1">
      <c r="A5" s="18">
        <v>1</v>
      </c>
      <c r="B5" s="19" t="s">
        <v>11</v>
      </c>
      <c r="C5" s="20" t="s">
        <v>12</v>
      </c>
      <c r="D5" s="40">
        <v>10.58</v>
      </c>
      <c r="E5" s="19">
        <v>10.67</v>
      </c>
      <c r="F5" s="70">
        <f>MIN(D5:E5)</f>
        <v>10.58</v>
      </c>
      <c r="G5" s="40">
        <v>2.0099999999999998</v>
      </c>
      <c r="H5" s="19"/>
      <c r="I5" s="19"/>
      <c r="J5" s="68">
        <f>MAX(G5:I5)</f>
        <v>2.0099999999999998</v>
      </c>
      <c r="K5" s="21">
        <v>0.32</v>
      </c>
      <c r="L5" s="19">
        <v>0.57999999999999996</v>
      </c>
      <c r="M5" s="19">
        <v>0.51</v>
      </c>
      <c r="N5" s="68">
        <f>MAX(K5:M5)</f>
        <v>0.57999999999999996</v>
      </c>
      <c r="O5" s="76">
        <f>RANK(F5,$F$5:$F$13,$O$3)</f>
        <v>6</v>
      </c>
      <c r="P5" s="76">
        <f>RANK(J5,$J$5:$J$13,$P$3)</f>
        <v>6</v>
      </c>
      <c r="Q5">
        <f>RANK(N5,$N$5:$N$13,$Q$3)</f>
        <v>6</v>
      </c>
      <c r="R5">
        <f>+O5+P5+Q5</f>
        <v>18</v>
      </c>
      <c r="S5">
        <f>RANK(R5,$R$5:$R$13,$S$3)</f>
        <v>6</v>
      </c>
    </row>
    <row r="6" spans="1:19" ht="21.95" customHeight="1">
      <c r="A6" s="5">
        <v>2</v>
      </c>
      <c r="B6" s="2" t="s">
        <v>13</v>
      </c>
      <c r="C6" s="10" t="s">
        <v>14</v>
      </c>
      <c r="D6" s="41">
        <v>7.39</v>
      </c>
      <c r="E6" s="2">
        <v>7.58</v>
      </c>
      <c r="F6" s="71">
        <f t="shared" ref="F6:F24" si="0">MIN(D6:E6)</f>
        <v>7.39</v>
      </c>
      <c r="G6" s="41">
        <v>4.8600000000000003</v>
      </c>
      <c r="H6" s="2"/>
      <c r="I6" s="2"/>
      <c r="J6" s="69">
        <f t="shared" ref="J6:J24" si="1">MAX(G6:I6)</f>
        <v>4.8600000000000003</v>
      </c>
      <c r="K6" s="14">
        <v>1.07</v>
      </c>
      <c r="L6" s="2">
        <v>1.04</v>
      </c>
      <c r="M6" s="2">
        <v>1</v>
      </c>
      <c r="N6" s="69">
        <f t="shared" ref="N6:N24" si="2">MAX(K6:M6)</f>
        <v>1.07</v>
      </c>
      <c r="O6" s="76">
        <f t="shared" ref="O6:O13" si="3">RANK(F6,$F$5:$F$13,$O$3)</f>
        <v>1</v>
      </c>
      <c r="P6" s="76">
        <f t="shared" ref="P6:P13" si="4">RANK(J6,$J$5:$J$13,$P$3)</f>
        <v>1</v>
      </c>
      <c r="Q6">
        <f t="shared" ref="Q6:Q13" si="5">RANK(N6,$N$5:$N$13,$Q$3)</f>
        <v>3</v>
      </c>
      <c r="R6">
        <f t="shared" ref="R6:R13" si="6">+O6+P6+Q6</f>
        <v>5</v>
      </c>
      <c r="S6">
        <f t="shared" ref="S6:S13" si="7">RANK(R6,$R$5:$R$13,$S$3)</f>
        <v>1</v>
      </c>
    </row>
    <row r="7" spans="1:19" ht="21.95" customHeight="1">
      <c r="A7" s="5">
        <v>3</v>
      </c>
      <c r="B7" s="2" t="s">
        <v>15</v>
      </c>
      <c r="C7" s="10" t="s">
        <v>16</v>
      </c>
      <c r="D7" s="41">
        <v>9.16</v>
      </c>
      <c r="E7" s="2">
        <v>8.4600000000000009</v>
      </c>
      <c r="F7" s="71">
        <f t="shared" si="0"/>
        <v>8.4600000000000009</v>
      </c>
      <c r="G7" s="41">
        <v>3.77</v>
      </c>
      <c r="H7" s="2"/>
      <c r="I7" s="2"/>
      <c r="J7" s="69">
        <f t="shared" si="1"/>
        <v>3.77</v>
      </c>
      <c r="K7" s="14">
        <v>1.23</v>
      </c>
      <c r="L7" s="2">
        <v>1.08</v>
      </c>
      <c r="M7" s="2">
        <v>1.1000000000000001</v>
      </c>
      <c r="N7" s="69">
        <f t="shared" si="2"/>
        <v>1.23</v>
      </c>
      <c r="O7" s="76">
        <f t="shared" si="3"/>
        <v>3</v>
      </c>
      <c r="P7" s="76">
        <f t="shared" si="4"/>
        <v>3</v>
      </c>
      <c r="Q7">
        <f t="shared" si="5"/>
        <v>1</v>
      </c>
      <c r="R7">
        <f t="shared" si="6"/>
        <v>7</v>
      </c>
      <c r="S7">
        <f t="shared" si="7"/>
        <v>2</v>
      </c>
    </row>
    <row r="8" spans="1:19" ht="21.95" customHeight="1">
      <c r="A8" s="5">
        <v>4</v>
      </c>
      <c r="B8" s="2" t="s">
        <v>17</v>
      </c>
      <c r="C8" s="10" t="s">
        <v>18</v>
      </c>
      <c r="D8" s="74">
        <v>99</v>
      </c>
      <c r="E8" s="75">
        <v>99</v>
      </c>
      <c r="F8" s="31">
        <f t="shared" si="0"/>
        <v>99</v>
      </c>
      <c r="G8" s="74">
        <v>0</v>
      </c>
      <c r="H8" s="2"/>
      <c r="I8" s="2"/>
      <c r="J8" s="66">
        <f t="shared" si="1"/>
        <v>0</v>
      </c>
      <c r="K8" s="77">
        <v>0</v>
      </c>
      <c r="L8" s="75">
        <v>0</v>
      </c>
      <c r="M8" s="75">
        <v>0</v>
      </c>
      <c r="N8" s="66">
        <f t="shared" si="2"/>
        <v>0</v>
      </c>
      <c r="O8" s="76">
        <f t="shared" si="3"/>
        <v>9</v>
      </c>
      <c r="P8" s="76">
        <f t="shared" si="4"/>
        <v>9</v>
      </c>
      <c r="Q8">
        <f t="shared" si="5"/>
        <v>9</v>
      </c>
      <c r="R8">
        <f t="shared" si="6"/>
        <v>27</v>
      </c>
      <c r="S8">
        <f t="shared" si="7"/>
        <v>9</v>
      </c>
    </row>
    <row r="9" spans="1:19" ht="21.95" customHeight="1">
      <c r="A9" s="5">
        <v>5</v>
      </c>
      <c r="B9" s="2" t="s">
        <v>19</v>
      </c>
      <c r="C9" s="10" t="s">
        <v>20</v>
      </c>
      <c r="D9" s="41">
        <v>12.62</v>
      </c>
      <c r="E9" s="2">
        <v>12.64</v>
      </c>
      <c r="F9" s="71">
        <f t="shared" si="0"/>
        <v>12.62</v>
      </c>
      <c r="G9" s="41">
        <v>0.94</v>
      </c>
      <c r="H9" s="2"/>
      <c r="I9" s="2"/>
      <c r="J9" s="69">
        <f t="shared" si="1"/>
        <v>0.94</v>
      </c>
      <c r="K9" s="14">
        <v>0.32</v>
      </c>
      <c r="L9" s="2">
        <v>0.36</v>
      </c>
      <c r="M9" s="2">
        <v>0.38</v>
      </c>
      <c r="N9" s="69">
        <f t="shared" si="2"/>
        <v>0.38</v>
      </c>
      <c r="O9" s="76">
        <f t="shared" si="3"/>
        <v>8</v>
      </c>
      <c r="P9" s="76">
        <f t="shared" si="4"/>
        <v>8</v>
      </c>
      <c r="Q9">
        <f t="shared" si="5"/>
        <v>7</v>
      </c>
      <c r="R9">
        <f t="shared" si="6"/>
        <v>23</v>
      </c>
      <c r="S9">
        <f t="shared" si="7"/>
        <v>8</v>
      </c>
    </row>
    <row r="10" spans="1:19" ht="21.95" customHeight="1">
      <c r="A10" s="5">
        <v>6</v>
      </c>
      <c r="B10" s="2" t="s">
        <v>21</v>
      </c>
      <c r="C10" s="10" t="s">
        <v>22</v>
      </c>
      <c r="D10" s="41">
        <v>9.68</v>
      </c>
      <c r="E10" s="2">
        <v>9.5500000000000007</v>
      </c>
      <c r="F10" s="71">
        <f t="shared" si="0"/>
        <v>9.5500000000000007</v>
      </c>
      <c r="G10" s="41">
        <v>4</v>
      </c>
      <c r="H10" s="2"/>
      <c r="I10" s="2"/>
      <c r="J10" s="69">
        <f t="shared" si="1"/>
        <v>4</v>
      </c>
      <c r="K10" s="14">
        <v>0.64</v>
      </c>
      <c r="L10" s="2">
        <v>0.87</v>
      </c>
      <c r="M10" s="2">
        <v>0.77</v>
      </c>
      <c r="N10" s="69">
        <f t="shared" si="2"/>
        <v>0.87</v>
      </c>
      <c r="O10" s="76">
        <f t="shared" si="3"/>
        <v>5</v>
      </c>
      <c r="P10" s="76">
        <f t="shared" si="4"/>
        <v>2</v>
      </c>
      <c r="Q10">
        <f t="shared" si="5"/>
        <v>5</v>
      </c>
      <c r="R10">
        <f t="shared" si="6"/>
        <v>12</v>
      </c>
      <c r="S10">
        <f t="shared" si="7"/>
        <v>4</v>
      </c>
    </row>
    <row r="11" spans="1:19" ht="21.95" customHeight="1">
      <c r="A11" s="5">
        <v>7</v>
      </c>
      <c r="B11" s="2" t="s">
        <v>23</v>
      </c>
      <c r="C11" s="10" t="s">
        <v>22</v>
      </c>
      <c r="D11" s="41">
        <v>18.02</v>
      </c>
      <c r="E11" s="2">
        <v>9.49</v>
      </c>
      <c r="F11" s="71">
        <f t="shared" si="0"/>
        <v>9.49</v>
      </c>
      <c r="G11" s="41">
        <v>3.22</v>
      </c>
      <c r="H11" s="2"/>
      <c r="I11" s="2"/>
      <c r="J11" s="69">
        <f t="shared" si="1"/>
        <v>3.22</v>
      </c>
      <c r="K11" s="14">
        <v>0.8</v>
      </c>
      <c r="L11" s="2">
        <v>0.73</v>
      </c>
      <c r="M11" s="2">
        <v>0.94</v>
      </c>
      <c r="N11" s="69">
        <f t="shared" si="2"/>
        <v>0.94</v>
      </c>
      <c r="O11" s="76">
        <f t="shared" si="3"/>
        <v>4</v>
      </c>
      <c r="P11" s="76">
        <f t="shared" si="4"/>
        <v>4</v>
      </c>
      <c r="Q11">
        <f t="shared" si="5"/>
        <v>4</v>
      </c>
      <c r="R11">
        <f t="shared" si="6"/>
        <v>12</v>
      </c>
      <c r="S11">
        <f t="shared" si="7"/>
        <v>4</v>
      </c>
    </row>
    <row r="12" spans="1:19" ht="21.95" customHeight="1">
      <c r="A12" s="5">
        <v>8</v>
      </c>
      <c r="B12" s="2" t="s">
        <v>24</v>
      </c>
      <c r="C12" s="10" t="s">
        <v>25</v>
      </c>
      <c r="D12" s="41">
        <v>8.36</v>
      </c>
      <c r="E12" s="2">
        <v>10.029999999999999</v>
      </c>
      <c r="F12" s="71">
        <f t="shared" si="0"/>
        <v>8.36</v>
      </c>
      <c r="G12" s="41">
        <v>3.06</v>
      </c>
      <c r="H12" s="2"/>
      <c r="I12" s="2"/>
      <c r="J12" s="69">
        <f t="shared" si="1"/>
        <v>3.06</v>
      </c>
      <c r="K12" s="14">
        <v>1.1100000000000001</v>
      </c>
      <c r="L12" s="2">
        <v>0.95</v>
      </c>
      <c r="M12" s="2">
        <v>0.81</v>
      </c>
      <c r="N12" s="69">
        <f t="shared" si="2"/>
        <v>1.1100000000000001</v>
      </c>
      <c r="O12" s="76">
        <f t="shared" si="3"/>
        <v>2</v>
      </c>
      <c r="P12" s="76">
        <f t="shared" si="4"/>
        <v>5</v>
      </c>
      <c r="Q12">
        <f t="shared" si="5"/>
        <v>2</v>
      </c>
      <c r="R12">
        <f t="shared" si="6"/>
        <v>9</v>
      </c>
      <c r="S12">
        <f t="shared" si="7"/>
        <v>3</v>
      </c>
    </row>
    <row r="13" spans="1:19" ht="21.95" customHeight="1">
      <c r="A13" s="5">
        <v>9</v>
      </c>
      <c r="B13" s="2" t="s">
        <v>26</v>
      </c>
      <c r="C13" s="10" t="s">
        <v>27</v>
      </c>
      <c r="D13" s="41">
        <v>11.17</v>
      </c>
      <c r="E13" s="2">
        <v>13.41</v>
      </c>
      <c r="F13" s="71">
        <f t="shared" si="0"/>
        <v>11.17</v>
      </c>
      <c r="G13" s="41">
        <v>1.68</v>
      </c>
      <c r="H13" s="2"/>
      <c r="I13" s="2"/>
      <c r="J13" s="69">
        <f t="shared" si="1"/>
        <v>1.68</v>
      </c>
      <c r="K13" s="14">
        <v>0.28000000000000003</v>
      </c>
      <c r="L13" s="2">
        <v>0.3</v>
      </c>
      <c r="M13" s="2">
        <v>0.35</v>
      </c>
      <c r="N13" s="69">
        <f t="shared" si="2"/>
        <v>0.35</v>
      </c>
      <c r="O13" s="76">
        <f t="shared" si="3"/>
        <v>7</v>
      </c>
      <c r="P13" s="76">
        <f t="shared" si="4"/>
        <v>7</v>
      </c>
      <c r="Q13">
        <f t="shared" si="5"/>
        <v>8</v>
      </c>
      <c r="R13">
        <f t="shared" si="6"/>
        <v>22</v>
      </c>
      <c r="S13">
        <f t="shared" si="7"/>
        <v>7</v>
      </c>
    </row>
    <row r="14" spans="1:19" ht="21.95" customHeight="1">
      <c r="A14" s="5">
        <v>10</v>
      </c>
      <c r="B14" s="2"/>
      <c r="C14" s="10"/>
      <c r="D14" s="41"/>
      <c r="E14" s="2"/>
      <c r="F14" s="31">
        <f t="shared" si="0"/>
        <v>0</v>
      </c>
      <c r="G14" s="14"/>
      <c r="H14" s="2"/>
      <c r="I14" s="2"/>
      <c r="J14" s="31">
        <f t="shared" si="1"/>
        <v>0</v>
      </c>
      <c r="K14" s="14"/>
      <c r="L14" s="2"/>
      <c r="M14" s="2"/>
      <c r="N14" s="31">
        <f t="shared" si="2"/>
        <v>0</v>
      </c>
    </row>
    <row r="15" spans="1:19" ht="21.95" customHeight="1">
      <c r="A15" s="5">
        <v>11</v>
      </c>
      <c r="B15" s="2"/>
      <c r="C15" s="10"/>
      <c r="D15" s="41"/>
      <c r="E15" s="2"/>
      <c r="F15" s="31">
        <f t="shared" si="0"/>
        <v>0</v>
      </c>
      <c r="G15" s="14"/>
      <c r="H15" s="2"/>
      <c r="I15" s="2"/>
      <c r="J15" s="31">
        <f t="shared" si="1"/>
        <v>0</v>
      </c>
      <c r="K15" s="14"/>
      <c r="L15" s="2"/>
      <c r="M15" s="2"/>
      <c r="N15" s="31">
        <f t="shared" si="2"/>
        <v>0</v>
      </c>
    </row>
    <row r="16" spans="1:19" ht="21.95" customHeight="1">
      <c r="A16" s="5">
        <v>12</v>
      </c>
      <c r="B16" s="2"/>
      <c r="C16" s="10"/>
      <c r="D16" s="41"/>
      <c r="E16" s="2"/>
      <c r="F16" s="31">
        <f t="shared" si="0"/>
        <v>0</v>
      </c>
      <c r="G16" s="14"/>
      <c r="H16" s="2"/>
      <c r="I16" s="2"/>
      <c r="J16" s="31">
        <f t="shared" si="1"/>
        <v>0</v>
      </c>
      <c r="K16" s="14"/>
      <c r="L16" s="2"/>
      <c r="M16" s="2"/>
      <c r="N16" s="31">
        <f t="shared" si="2"/>
        <v>0</v>
      </c>
    </row>
    <row r="17" spans="1:14" ht="21.95" customHeight="1">
      <c r="A17" s="5">
        <v>13</v>
      </c>
      <c r="B17" s="2"/>
      <c r="C17" s="10"/>
      <c r="D17" s="41"/>
      <c r="E17" s="2"/>
      <c r="F17" s="31">
        <f t="shared" si="0"/>
        <v>0</v>
      </c>
      <c r="G17" s="14"/>
      <c r="H17" s="2"/>
      <c r="I17" s="2"/>
      <c r="J17" s="31">
        <f t="shared" si="1"/>
        <v>0</v>
      </c>
      <c r="K17" s="14"/>
      <c r="L17" s="2"/>
      <c r="M17" s="2"/>
      <c r="N17" s="31">
        <f t="shared" si="2"/>
        <v>0</v>
      </c>
    </row>
    <row r="18" spans="1:14" ht="21.95" customHeight="1">
      <c r="A18" s="5">
        <v>14</v>
      </c>
      <c r="B18" s="2"/>
      <c r="C18" s="10"/>
      <c r="D18" s="41"/>
      <c r="E18" s="2"/>
      <c r="F18" s="31">
        <f t="shared" si="0"/>
        <v>0</v>
      </c>
      <c r="G18" s="14"/>
      <c r="H18" s="2"/>
      <c r="I18" s="2"/>
      <c r="J18" s="31">
        <f t="shared" si="1"/>
        <v>0</v>
      </c>
      <c r="K18" s="14"/>
      <c r="L18" s="2"/>
      <c r="M18" s="2"/>
      <c r="N18" s="31">
        <f t="shared" si="2"/>
        <v>0</v>
      </c>
    </row>
    <row r="19" spans="1:14" ht="21.95" customHeight="1">
      <c r="A19" s="5">
        <v>15</v>
      </c>
      <c r="B19" s="2"/>
      <c r="C19" s="10"/>
      <c r="D19" s="41"/>
      <c r="E19" s="2"/>
      <c r="F19" s="31">
        <f t="shared" si="0"/>
        <v>0</v>
      </c>
      <c r="G19" s="14"/>
      <c r="H19" s="2"/>
      <c r="I19" s="2"/>
      <c r="J19" s="31">
        <f t="shared" si="1"/>
        <v>0</v>
      </c>
      <c r="K19" s="14"/>
      <c r="L19" s="2"/>
      <c r="M19" s="2"/>
      <c r="N19" s="31">
        <f t="shared" si="2"/>
        <v>0</v>
      </c>
    </row>
    <row r="20" spans="1:14" ht="21.95" customHeight="1">
      <c r="A20" s="5">
        <v>16</v>
      </c>
      <c r="B20" s="2"/>
      <c r="C20" s="10"/>
      <c r="D20" s="41"/>
      <c r="E20" s="2"/>
      <c r="F20" s="31">
        <f t="shared" si="0"/>
        <v>0</v>
      </c>
      <c r="G20" s="14"/>
      <c r="H20" s="2"/>
      <c r="I20" s="2"/>
      <c r="J20" s="31">
        <f t="shared" si="1"/>
        <v>0</v>
      </c>
      <c r="K20" s="14"/>
      <c r="L20" s="2"/>
      <c r="M20" s="2"/>
      <c r="N20" s="31">
        <f t="shared" si="2"/>
        <v>0</v>
      </c>
    </row>
    <row r="21" spans="1:14" ht="21.95" customHeight="1">
      <c r="A21" s="5">
        <v>17</v>
      </c>
      <c r="B21" s="2"/>
      <c r="C21" s="10"/>
      <c r="D21" s="41"/>
      <c r="E21" s="2"/>
      <c r="F21" s="31">
        <f t="shared" si="0"/>
        <v>0</v>
      </c>
      <c r="G21" s="14"/>
      <c r="H21" s="2"/>
      <c r="I21" s="2"/>
      <c r="J21" s="31">
        <f t="shared" si="1"/>
        <v>0</v>
      </c>
      <c r="K21" s="14"/>
      <c r="L21" s="2"/>
      <c r="M21" s="2"/>
      <c r="N21" s="31">
        <f t="shared" si="2"/>
        <v>0</v>
      </c>
    </row>
    <row r="22" spans="1:14" ht="21.95" customHeight="1">
      <c r="A22" s="5">
        <v>18</v>
      </c>
      <c r="B22" s="2"/>
      <c r="C22" s="10"/>
      <c r="D22" s="41"/>
      <c r="E22" s="2"/>
      <c r="F22" s="31">
        <f t="shared" si="0"/>
        <v>0</v>
      </c>
      <c r="G22" s="14"/>
      <c r="H22" s="2"/>
      <c r="I22" s="2"/>
      <c r="J22" s="31">
        <f t="shared" si="1"/>
        <v>0</v>
      </c>
      <c r="K22" s="14"/>
      <c r="L22" s="2"/>
      <c r="M22" s="2"/>
      <c r="N22" s="31">
        <f t="shared" si="2"/>
        <v>0</v>
      </c>
    </row>
    <row r="23" spans="1:14" ht="21.95" customHeight="1">
      <c r="A23" s="5">
        <v>19</v>
      </c>
      <c r="B23" s="2"/>
      <c r="C23" s="10"/>
      <c r="D23" s="41"/>
      <c r="E23" s="2"/>
      <c r="F23" s="31">
        <f t="shared" si="0"/>
        <v>0</v>
      </c>
      <c r="G23" s="14"/>
      <c r="H23" s="2"/>
      <c r="I23" s="2"/>
      <c r="J23" s="31">
        <f t="shared" si="1"/>
        <v>0</v>
      </c>
      <c r="K23" s="14"/>
      <c r="L23" s="2"/>
      <c r="M23" s="2"/>
      <c r="N23" s="31">
        <f t="shared" si="2"/>
        <v>0</v>
      </c>
    </row>
    <row r="24" spans="1:14" ht="21.95" customHeight="1" thickBot="1">
      <c r="A24" s="6">
        <v>20</v>
      </c>
      <c r="B24" s="7"/>
      <c r="C24" s="11"/>
      <c r="D24" s="42"/>
      <c r="E24" s="7"/>
      <c r="F24" s="32">
        <f t="shared" si="0"/>
        <v>0</v>
      </c>
      <c r="G24" s="15"/>
      <c r="H24" s="7"/>
      <c r="I24" s="7"/>
      <c r="J24" s="32">
        <f t="shared" si="1"/>
        <v>0</v>
      </c>
      <c r="K24" s="15"/>
      <c r="L24" s="7"/>
      <c r="M24" s="7"/>
      <c r="N24" s="32">
        <f t="shared" si="2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N1"/>
    <mergeCell ref="A2:I2"/>
    <mergeCell ref="J2:N2"/>
    <mergeCell ref="A3:I3"/>
    <mergeCell ref="J3:N3"/>
  </mergeCells>
  <pageMargins left="0.19685039370078741" right="0.19685039370078741" top="0.51181102362204722" bottom="0.51181102362204722" header="0.19685039370078741" footer="0.19685039370078741"/>
  <pageSetup paperSize="9" scale="93" pageOrder="overThenDown" orientation="landscape" r:id="rId1"/>
  <headerFooter alignWithMargins="0">
    <oddFooter>&amp;C_x000D_&amp;1#&amp;"Aptos"&amp;12&amp;K000000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B050"/>
    <pageSetUpPr fitToPage="1"/>
  </sheetPr>
  <dimension ref="A1:X1048576"/>
  <sheetViews>
    <sheetView workbookViewId="0">
      <selection activeCell="B13" sqref="B13"/>
    </sheetView>
  </sheetViews>
  <sheetFormatPr defaultRowHeight="21.95" customHeight="1"/>
  <cols>
    <col min="1" max="1" width="4.625" customWidth="1"/>
    <col min="2" max="2" width="19" customWidth="1"/>
    <col min="3" max="3" width="8.25" style="39" customWidth="1"/>
    <col min="4" max="9" width="8.125" customWidth="1"/>
    <col min="10" max="10" width="8.75" customWidth="1"/>
    <col min="11" max="13" width="9.5" customWidth="1"/>
    <col min="14" max="14" width="8.75" customWidth="1"/>
    <col min="15" max="17" width="9.5" customWidth="1"/>
    <col min="18" max="18" width="8.75" customWidth="1"/>
    <col min="19" max="21" width="5.375" hidden="1" customWidth="1"/>
    <col min="22" max="23" width="7" hidden="1" customWidth="1"/>
    <col min="24" max="24" width="7" customWidth="1"/>
    <col min="25" max="256" width="8.375" customWidth="1"/>
    <col min="257" max="1024" width="10.75" customWidth="1"/>
    <col min="1025" max="1025" width="9" customWidth="1"/>
  </cols>
  <sheetData>
    <row r="1" spans="1:24" ht="15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7"/>
    </row>
    <row r="2" spans="1:24" s="1" customFormat="1" ht="15.95" customHeight="1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9" t="s">
        <v>146</v>
      </c>
      <c r="K2" s="100"/>
      <c r="L2" s="100"/>
      <c r="M2" s="100"/>
      <c r="N2" s="100"/>
      <c r="O2" s="100"/>
      <c r="P2" s="100"/>
      <c r="Q2" s="100"/>
      <c r="R2" s="101"/>
    </row>
    <row r="3" spans="1:24" s="1" customFormat="1" ht="15.95" customHeight="1" thickBot="1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102"/>
      <c r="K3" s="103"/>
      <c r="L3" s="103"/>
      <c r="M3" s="103"/>
      <c r="N3" s="103"/>
      <c r="O3" s="103"/>
      <c r="P3" s="103"/>
      <c r="Q3" s="103"/>
      <c r="R3" s="104"/>
      <c r="S3" s="48">
        <v>1</v>
      </c>
      <c r="T3" s="48">
        <v>0</v>
      </c>
      <c r="U3" s="48">
        <v>0</v>
      </c>
      <c r="V3" s="48">
        <v>0</v>
      </c>
      <c r="W3" s="48"/>
      <c r="X3" s="48">
        <v>1</v>
      </c>
    </row>
    <row r="4" spans="1:24" s="1" customFormat="1" ht="30.75" customHeight="1" thickBot="1">
      <c r="A4" s="28" t="s">
        <v>4</v>
      </c>
      <c r="B4" s="29" t="s">
        <v>5</v>
      </c>
      <c r="C4" s="35" t="s">
        <v>6</v>
      </c>
      <c r="D4" s="24" t="s">
        <v>7</v>
      </c>
      <c r="E4" s="25" t="s">
        <v>7</v>
      </c>
      <c r="F4" s="73" t="s">
        <v>8</v>
      </c>
      <c r="G4" s="24" t="s">
        <v>94</v>
      </c>
      <c r="H4" s="25" t="s">
        <v>94</v>
      </c>
      <c r="I4" s="25" t="s">
        <v>94</v>
      </c>
      <c r="J4" s="73" t="s">
        <v>8</v>
      </c>
      <c r="K4" s="24" t="s">
        <v>95</v>
      </c>
      <c r="L4" s="25" t="s">
        <v>95</v>
      </c>
      <c r="M4" s="25" t="s">
        <v>95</v>
      </c>
      <c r="N4" s="73" t="s">
        <v>8</v>
      </c>
      <c r="O4" s="24" t="s">
        <v>96</v>
      </c>
      <c r="P4" s="25" t="s">
        <v>96</v>
      </c>
      <c r="Q4" s="25" t="s">
        <v>96</v>
      </c>
      <c r="R4" s="73" t="s">
        <v>8</v>
      </c>
      <c r="S4" s="44" t="s">
        <v>151</v>
      </c>
      <c r="T4" s="45" t="s">
        <v>152</v>
      </c>
      <c r="U4" s="45" t="s">
        <v>153</v>
      </c>
      <c r="V4" s="46" t="s">
        <v>154</v>
      </c>
      <c r="W4" s="47" t="s">
        <v>159</v>
      </c>
      <c r="X4" s="47" t="s">
        <v>160</v>
      </c>
    </row>
    <row r="5" spans="1:24" ht="21.95" customHeight="1">
      <c r="A5" s="26">
        <v>1</v>
      </c>
      <c r="B5" s="23" t="s">
        <v>147</v>
      </c>
      <c r="C5" s="36" t="s">
        <v>148</v>
      </c>
      <c r="D5" s="92">
        <v>5.55</v>
      </c>
      <c r="E5" s="93">
        <v>5.59</v>
      </c>
      <c r="F5" s="91">
        <f>MIN(D5:E5)</f>
        <v>5.55</v>
      </c>
      <c r="G5" s="92">
        <v>5.05</v>
      </c>
      <c r="H5" s="93">
        <v>5.52</v>
      </c>
      <c r="I5" s="94">
        <v>5.31</v>
      </c>
      <c r="J5" s="91">
        <f>MAX(G5:I5)</f>
        <v>5.52</v>
      </c>
      <c r="K5" s="92">
        <v>4.45</v>
      </c>
      <c r="L5" s="93">
        <v>4.59</v>
      </c>
      <c r="M5" s="94">
        <v>4.3600000000000003</v>
      </c>
      <c r="N5" s="91">
        <f>MAX(K5:M5)</f>
        <v>4.59</v>
      </c>
      <c r="O5" s="92">
        <v>30</v>
      </c>
      <c r="P5" s="93">
        <v>27</v>
      </c>
      <c r="Q5" s="94">
        <v>33</v>
      </c>
      <c r="R5" s="91">
        <f>MAX(O5:Q5)</f>
        <v>33</v>
      </c>
      <c r="S5">
        <f>RANK(F5,$F$5:$F$6,$S$3)</f>
        <v>2</v>
      </c>
      <c r="T5">
        <f>RANK(J5,$J$5:$J$6,$T$3)</f>
        <v>2</v>
      </c>
      <c r="U5">
        <f>RANK(N5,$N$5:$N$6,$U$3)</f>
        <v>2</v>
      </c>
      <c r="V5">
        <f>RANK(R5,$R$5:$R$6,$V$3)</f>
        <v>2</v>
      </c>
      <c r="W5">
        <f>+S5+T5+U5+V5</f>
        <v>8</v>
      </c>
      <c r="X5">
        <f>RANK(W5,$W$5:$W$6,$X$3)</f>
        <v>2</v>
      </c>
    </row>
    <row r="6" spans="1:24" ht="21.95" customHeight="1">
      <c r="A6" s="5">
        <v>2</v>
      </c>
      <c r="B6" s="2" t="s">
        <v>149</v>
      </c>
      <c r="C6" s="37" t="s">
        <v>150</v>
      </c>
      <c r="D6" s="41">
        <v>5.03</v>
      </c>
      <c r="E6" s="64">
        <v>4.92</v>
      </c>
      <c r="F6" s="69">
        <f t="shared" ref="F6:F24" si="0">MIN(D6:E6)</f>
        <v>4.92</v>
      </c>
      <c r="G6" s="41">
        <v>6.61</v>
      </c>
      <c r="H6" s="64">
        <v>6.95</v>
      </c>
      <c r="I6" s="79">
        <v>6.93</v>
      </c>
      <c r="J6" s="69">
        <f t="shared" ref="J6:J24" si="1">MAX(G6:I6)</f>
        <v>6.95</v>
      </c>
      <c r="K6" s="41">
        <v>5.65</v>
      </c>
      <c r="L6" s="64">
        <v>5.6</v>
      </c>
      <c r="M6" s="79">
        <v>5.5</v>
      </c>
      <c r="N6" s="69">
        <f t="shared" ref="N6:N24" si="2">MAX(K6:M6)</f>
        <v>5.65</v>
      </c>
      <c r="O6" s="41">
        <v>44</v>
      </c>
      <c r="P6" s="64">
        <v>40</v>
      </c>
      <c r="Q6" s="79">
        <v>44</v>
      </c>
      <c r="R6" s="91">
        <f t="shared" ref="R6:R24" si="3">MAX(O6:Q6)</f>
        <v>44</v>
      </c>
      <c r="S6">
        <f>RANK(F6,$F$5:$F$6,$S$3)</f>
        <v>1</v>
      </c>
      <c r="T6">
        <f>RANK(J6,$J$5:$J$6,$T$3)</f>
        <v>1</v>
      </c>
      <c r="U6">
        <f>RANK(N6,$N$5:$N$6,$U$3)</f>
        <v>1</v>
      </c>
      <c r="V6">
        <f>RANK(R6,$R$5:$R$6,$V$3)</f>
        <v>1</v>
      </c>
      <c r="W6">
        <f>+S6+T6+U6+V6</f>
        <v>4</v>
      </c>
      <c r="X6">
        <f>RANK(W6,$W$5:$W$6,$X$3)</f>
        <v>1</v>
      </c>
    </row>
    <row r="7" spans="1:24" ht="21.95" customHeight="1">
      <c r="A7" s="5">
        <v>3</v>
      </c>
      <c r="B7" s="2"/>
      <c r="C7" s="37"/>
      <c r="D7" s="14"/>
      <c r="E7" s="2"/>
      <c r="F7" s="31">
        <f t="shared" si="0"/>
        <v>0</v>
      </c>
      <c r="G7" s="14"/>
      <c r="H7" s="2"/>
      <c r="I7" s="3"/>
      <c r="J7" s="31">
        <f t="shared" si="1"/>
        <v>0</v>
      </c>
      <c r="K7" s="14"/>
      <c r="L7" s="2"/>
      <c r="M7" s="3"/>
      <c r="N7" s="31">
        <f t="shared" si="2"/>
        <v>0</v>
      </c>
      <c r="O7" s="14"/>
      <c r="P7" s="2"/>
      <c r="Q7" s="3"/>
      <c r="R7" s="33">
        <f t="shared" si="3"/>
        <v>0</v>
      </c>
    </row>
    <row r="8" spans="1:24" ht="21.95" customHeight="1">
      <c r="A8" s="5">
        <v>4</v>
      </c>
      <c r="B8" s="2"/>
      <c r="C8" s="37"/>
      <c r="D8" s="14"/>
      <c r="E8" s="2"/>
      <c r="F8" s="31">
        <f t="shared" si="0"/>
        <v>0</v>
      </c>
      <c r="G8" s="14"/>
      <c r="H8" s="2"/>
      <c r="I8" s="3"/>
      <c r="J8" s="31">
        <f t="shared" si="1"/>
        <v>0</v>
      </c>
      <c r="K8" s="14"/>
      <c r="L8" s="2"/>
      <c r="M8" s="3"/>
      <c r="N8" s="31">
        <f t="shared" si="2"/>
        <v>0</v>
      </c>
      <c r="O8" s="14"/>
      <c r="P8" s="2"/>
      <c r="Q8" s="3"/>
      <c r="R8" s="33">
        <f t="shared" si="3"/>
        <v>0</v>
      </c>
    </row>
    <row r="9" spans="1:24" ht="21.95" customHeight="1">
      <c r="A9" s="5">
        <v>5</v>
      </c>
      <c r="B9" s="2"/>
      <c r="C9" s="37"/>
      <c r="D9" s="14"/>
      <c r="E9" s="2"/>
      <c r="F9" s="31">
        <f t="shared" si="0"/>
        <v>0</v>
      </c>
      <c r="G9" s="14"/>
      <c r="H9" s="2"/>
      <c r="I9" s="3"/>
      <c r="J9" s="31">
        <f t="shared" si="1"/>
        <v>0</v>
      </c>
      <c r="K9" s="14"/>
      <c r="L9" s="2"/>
      <c r="M9" s="3"/>
      <c r="N9" s="31">
        <f t="shared" si="2"/>
        <v>0</v>
      </c>
      <c r="O9" s="14"/>
      <c r="P9" s="2"/>
      <c r="Q9" s="3"/>
      <c r="R9" s="33">
        <f t="shared" si="3"/>
        <v>0</v>
      </c>
    </row>
    <row r="10" spans="1:24" ht="21.95" customHeight="1">
      <c r="A10" s="5">
        <v>6</v>
      </c>
      <c r="B10" s="2"/>
      <c r="C10" s="37"/>
      <c r="D10" s="14"/>
      <c r="E10" s="2"/>
      <c r="F10" s="31">
        <f t="shared" si="0"/>
        <v>0</v>
      </c>
      <c r="G10" s="14"/>
      <c r="H10" s="2"/>
      <c r="I10" s="3"/>
      <c r="J10" s="31">
        <f t="shared" si="1"/>
        <v>0</v>
      </c>
      <c r="K10" s="14"/>
      <c r="L10" s="2"/>
      <c r="M10" s="3"/>
      <c r="N10" s="31">
        <f t="shared" si="2"/>
        <v>0</v>
      </c>
      <c r="O10" s="14"/>
      <c r="P10" s="2"/>
      <c r="Q10" s="3"/>
      <c r="R10" s="33">
        <f t="shared" si="3"/>
        <v>0</v>
      </c>
    </row>
    <row r="11" spans="1:24" ht="21.95" customHeight="1">
      <c r="A11" s="5">
        <v>7</v>
      </c>
      <c r="B11" s="2"/>
      <c r="C11" s="37"/>
      <c r="D11" s="14"/>
      <c r="E11" s="2"/>
      <c r="F11" s="31">
        <f t="shared" si="0"/>
        <v>0</v>
      </c>
      <c r="G11" s="14"/>
      <c r="H11" s="2"/>
      <c r="I11" s="3"/>
      <c r="J11" s="31">
        <f t="shared" si="1"/>
        <v>0</v>
      </c>
      <c r="K11" s="14"/>
      <c r="L11" s="2"/>
      <c r="M11" s="3"/>
      <c r="N11" s="31">
        <f t="shared" si="2"/>
        <v>0</v>
      </c>
      <c r="O11" s="14"/>
      <c r="P11" s="2"/>
      <c r="Q11" s="3"/>
      <c r="R11" s="33">
        <f t="shared" si="3"/>
        <v>0</v>
      </c>
    </row>
    <row r="12" spans="1:24" ht="21.95" customHeight="1">
      <c r="A12" s="5">
        <v>8</v>
      </c>
      <c r="B12" s="2"/>
      <c r="C12" s="37"/>
      <c r="D12" s="14"/>
      <c r="E12" s="2"/>
      <c r="F12" s="31">
        <f t="shared" si="0"/>
        <v>0</v>
      </c>
      <c r="G12" s="14"/>
      <c r="H12" s="2"/>
      <c r="I12" s="3"/>
      <c r="J12" s="31">
        <f t="shared" si="1"/>
        <v>0</v>
      </c>
      <c r="K12" s="14"/>
      <c r="L12" s="2"/>
      <c r="M12" s="3"/>
      <c r="N12" s="31">
        <f t="shared" si="2"/>
        <v>0</v>
      </c>
      <c r="O12" s="14"/>
      <c r="P12" s="2"/>
      <c r="Q12" s="3"/>
      <c r="R12" s="33">
        <f t="shared" si="3"/>
        <v>0</v>
      </c>
    </row>
    <row r="13" spans="1:24" ht="21.95" customHeight="1">
      <c r="A13" s="5">
        <v>9</v>
      </c>
      <c r="B13" s="2"/>
      <c r="C13" s="37"/>
      <c r="D13" s="14"/>
      <c r="E13" s="2"/>
      <c r="F13" s="31">
        <f t="shared" si="0"/>
        <v>0</v>
      </c>
      <c r="G13" s="14"/>
      <c r="H13" s="2"/>
      <c r="I13" s="3"/>
      <c r="J13" s="31">
        <f t="shared" si="1"/>
        <v>0</v>
      </c>
      <c r="K13" s="14"/>
      <c r="L13" s="2"/>
      <c r="M13" s="3"/>
      <c r="N13" s="31">
        <f t="shared" si="2"/>
        <v>0</v>
      </c>
      <c r="O13" s="14"/>
      <c r="P13" s="2"/>
      <c r="Q13" s="3"/>
      <c r="R13" s="33">
        <f t="shared" si="3"/>
        <v>0</v>
      </c>
    </row>
    <row r="14" spans="1:24" ht="21.95" customHeight="1">
      <c r="A14" s="5">
        <v>10</v>
      </c>
      <c r="B14" s="2"/>
      <c r="C14" s="37"/>
      <c r="D14" s="14"/>
      <c r="E14" s="2"/>
      <c r="F14" s="31">
        <f t="shared" si="0"/>
        <v>0</v>
      </c>
      <c r="G14" s="14"/>
      <c r="H14" s="2"/>
      <c r="I14" s="3"/>
      <c r="J14" s="31">
        <f t="shared" si="1"/>
        <v>0</v>
      </c>
      <c r="K14" s="14"/>
      <c r="L14" s="2"/>
      <c r="M14" s="3"/>
      <c r="N14" s="31">
        <f t="shared" si="2"/>
        <v>0</v>
      </c>
      <c r="O14" s="14"/>
      <c r="P14" s="2"/>
      <c r="Q14" s="3"/>
      <c r="R14" s="33">
        <f t="shared" si="3"/>
        <v>0</v>
      </c>
    </row>
    <row r="15" spans="1:24" ht="21.95" customHeight="1">
      <c r="A15" s="5">
        <v>11</v>
      </c>
      <c r="B15" s="2"/>
      <c r="C15" s="37"/>
      <c r="D15" s="14"/>
      <c r="E15" s="2"/>
      <c r="F15" s="31">
        <f t="shared" si="0"/>
        <v>0</v>
      </c>
      <c r="G15" s="14"/>
      <c r="H15" s="2"/>
      <c r="I15" s="3"/>
      <c r="J15" s="31">
        <f t="shared" si="1"/>
        <v>0</v>
      </c>
      <c r="K15" s="14"/>
      <c r="L15" s="2"/>
      <c r="M15" s="3"/>
      <c r="N15" s="31">
        <f t="shared" si="2"/>
        <v>0</v>
      </c>
      <c r="O15" s="14"/>
      <c r="P15" s="2"/>
      <c r="Q15" s="3"/>
      <c r="R15" s="33">
        <f t="shared" si="3"/>
        <v>0</v>
      </c>
    </row>
    <row r="16" spans="1:24" ht="21.95" customHeight="1">
      <c r="A16" s="5">
        <v>12</v>
      </c>
      <c r="B16" s="2"/>
      <c r="C16" s="37"/>
      <c r="D16" s="14"/>
      <c r="E16" s="2"/>
      <c r="F16" s="31">
        <f t="shared" si="0"/>
        <v>0</v>
      </c>
      <c r="G16" s="14"/>
      <c r="H16" s="2"/>
      <c r="I16" s="3"/>
      <c r="J16" s="31">
        <f t="shared" si="1"/>
        <v>0</v>
      </c>
      <c r="K16" s="14"/>
      <c r="L16" s="2"/>
      <c r="M16" s="3"/>
      <c r="N16" s="31">
        <f t="shared" si="2"/>
        <v>0</v>
      </c>
      <c r="O16" s="14"/>
      <c r="P16" s="2"/>
      <c r="Q16" s="3"/>
      <c r="R16" s="33">
        <f t="shared" si="3"/>
        <v>0</v>
      </c>
    </row>
    <row r="17" spans="1:18" ht="21.95" customHeight="1">
      <c r="A17" s="5">
        <v>13</v>
      </c>
      <c r="B17" s="2"/>
      <c r="C17" s="37"/>
      <c r="D17" s="14"/>
      <c r="E17" s="2"/>
      <c r="F17" s="31">
        <f t="shared" si="0"/>
        <v>0</v>
      </c>
      <c r="G17" s="14"/>
      <c r="H17" s="2"/>
      <c r="I17" s="3"/>
      <c r="J17" s="31">
        <f t="shared" si="1"/>
        <v>0</v>
      </c>
      <c r="K17" s="14"/>
      <c r="L17" s="2"/>
      <c r="M17" s="3"/>
      <c r="N17" s="31">
        <f t="shared" si="2"/>
        <v>0</v>
      </c>
      <c r="O17" s="14"/>
      <c r="P17" s="2"/>
      <c r="Q17" s="3"/>
      <c r="R17" s="33">
        <f t="shared" si="3"/>
        <v>0</v>
      </c>
    </row>
    <row r="18" spans="1:18" ht="21.95" customHeight="1">
      <c r="A18" s="5">
        <v>14</v>
      </c>
      <c r="B18" s="2"/>
      <c r="C18" s="37"/>
      <c r="D18" s="14"/>
      <c r="E18" s="2"/>
      <c r="F18" s="31">
        <f t="shared" si="0"/>
        <v>0</v>
      </c>
      <c r="G18" s="14"/>
      <c r="H18" s="2"/>
      <c r="I18" s="3"/>
      <c r="J18" s="31">
        <f t="shared" si="1"/>
        <v>0</v>
      </c>
      <c r="K18" s="14"/>
      <c r="L18" s="2"/>
      <c r="M18" s="3"/>
      <c r="N18" s="31">
        <f t="shared" si="2"/>
        <v>0</v>
      </c>
      <c r="O18" s="14"/>
      <c r="P18" s="2"/>
      <c r="Q18" s="3"/>
      <c r="R18" s="33">
        <f t="shared" si="3"/>
        <v>0</v>
      </c>
    </row>
    <row r="19" spans="1:18" ht="21.95" customHeight="1">
      <c r="A19" s="5">
        <v>15</v>
      </c>
      <c r="B19" s="2"/>
      <c r="C19" s="37"/>
      <c r="D19" s="14"/>
      <c r="E19" s="2"/>
      <c r="F19" s="31">
        <f t="shared" si="0"/>
        <v>0</v>
      </c>
      <c r="G19" s="14"/>
      <c r="H19" s="2"/>
      <c r="I19" s="3"/>
      <c r="J19" s="31">
        <f t="shared" si="1"/>
        <v>0</v>
      </c>
      <c r="K19" s="14"/>
      <c r="L19" s="2"/>
      <c r="M19" s="3"/>
      <c r="N19" s="31">
        <f t="shared" si="2"/>
        <v>0</v>
      </c>
      <c r="O19" s="14"/>
      <c r="P19" s="2"/>
      <c r="Q19" s="3"/>
      <c r="R19" s="33">
        <f t="shared" si="3"/>
        <v>0</v>
      </c>
    </row>
    <row r="20" spans="1:18" ht="21.95" customHeight="1">
      <c r="A20" s="5">
        <v>16</v>
      </c>
      <c r="B20" s="2"/>
      <c r="C20" s="37"/>
      <c r="D20" s="14"/>
      <c r="E20" s="2"/>
      <c r="F20" s="31">
        <f t="shared" si="0"/>
        <v>0</v>
      </c>
      <c r="G20" s="14"/>
      <c r="H20" s="2"/>
      <c r="I20" s="3"/>
      <c r="J20" s="31">
        <f t="shared" si="1"/>
        <v>0</v>
      </c>
      <c r="K20" s="14"/>
      <c r="L20" s="2"/>
      <c r="M20" s="3"/>
      <c r="N20" s="31">
        <f t="shared" si="2"/>
        <v>0</v>
      </c>
      <c r="O20" s="14"/>
      <c r="P20" s="2"/>
      <c r="Q20" s="3"/>
      <c r="R20" s="33">
        <f t="shared" si="3"/>
        <v>0</v>
      </c>
    </row>
    <row r="21" spans="1:18" ht="21.95" customHeight="1">
      <c r="A21" s="5">
        <v>17</v>
      </c>
      <c r="B21" s="2"/>
      <c r="C21" s="37"/>
      <c r="D21" s="14"/>
      <c r="E21" s="2"/>
      <c r="F21" s="31">
        <f t="shared" si="0"/>
        <v>0</v>
      </c>
      <c r="G21" s="14"/>
      <c r="H21" s="2"/>
      <c r="I21" s="3"/>
      <c r="J21" s="31">
        <f t="shared" si="1"/>
        <v>0</v>
      </c>
      <c r="K21" s="14"/>
      <c r="L21" s="2"/>
      <c r="M21" s="3"/>
      <c r="N21" s="31">
        <f t="shared" si="2"/>
        <v>0</v>
      </c>
      <c r="O21" s="14"/>
      <c r="P21" s="2"/>
      <c r="Q21" s="3"/>
      <c r="R21" s="33">
        <f t="shared" si="3"/>
        <v>0</v>
      </c>
    </row>
    <row r="22" spans="1:18" ht="21.95" customHeight="1">
      <c r="A22" s="5">
        <v>18</v>
      </c>
      <c r="B22" s="2"/>
      <c r="C22" s="37"/>
      <c r="D22" s="14"/>
      <c r="E22" s="2"/>
      <c r="F22" s="31">
        <f t="shared" si="0"/>
        <v>0</v>
      </c>
      <c r="G22" s="14"/>
      <c r="H22" s="2"/>
      <c r="I22" s="3"/>
      <c r="J22" s="31">
        <f t="shared" si="1"/>
        <v>0</v>
      </c>
      <c r="K22" s="14"/>
      <c r="L22" s="2"/>
      <c r="M22" s="3"/>
      <c r="N22" s="31">
        <f t="shared" si="2"/>
        <v>0</v>
      </c>
      <c r="O22" s="14"/>
      <c r="P22" s="2"/>
      <c r="Q22" s="3"/>
      <c r="R22" s="33">
        <f t="shared" si="3"/>
        <v>0</v>
      </c>
    </row>
    <row r="23" spans="1:18" ht="21.95" customHeight="1">
      <c r="A23" s="5">
        <v>19</v>
      </c>
      <c r="B23" s="2"/>
      <c r="C23" s="37"/>
      <c r="D23" s="14"/>
      <c r="E23" s="2"/>
      <c r="F23" s="31">
        <f t="shared" si="0"/>
        <v>0</v>
      </c>
      <c r="G23" s="14"/>
      <c r="H23" s="2"/>
      <c r="I23" s="3"/>
      <c r="J23" s="31">
        <f t="shared" si="1"/>
        <v>0</v>
      </c>
      <c r="K23" s="14"/>
      <c r="L23" s="2"/>
      <c r="M23" s="3"/>
      <c r="N23" s="31">
        <f t="shared" si="2"/>
        <v>0</v>
      </c>
      <c r="O23" s="14"/>
      <c r="P23" s="2"/>
      <c r="Q23" s="3"/>
      <c r="R23" s="33">
        <f t="shared" si="3"/>
        <v>0</v>
      </c>
    </row>
    <row r="24" spans="1:18" ht="21.95" customHeight="1" thickBot="1">
      <c r="A24" s="6">
        <v>20</v>
      </c>
      <c r="B24" s="7"/>
      <c r="C24" s="38"/>
      <c r="D24" s="15"/>
      <c r="E24" s="7"/>
      <c r="F24" s="32">
        <f t="shared" si="0"/>
        <v>0</v>
      </c>
      <c r="G24" s="15"/>
      <c r="H24" s="7"/>
      <c r="I24" s="8"/>
      <c r="J24" s="32">
        <f t="shared" si="1"/>
        <v>0</v>
      </c>
      <c r="K24" s="15"/>
      <c r="L24" s="7"/>
      <c r="M24" s="8"/>
      <c r="N24" s="32">
        <f t="shared" si="2"/>
        <v>0</v>
      </c>
      <c r="O24" s="15"/>
      <c r="P24" s="7"/>
      <c r="Q24" s="8"/>
      <c r="R24" s="34">
        <f t="shared" si="3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R1"/>
    <mergeCell ref="A2:I2"/>
    <mergeCell ref="J2:R2"/>
    <mergeCell ref="A3:I3"/>
    <mergeCell ref="J3:R3"/>
  </mergeCells>
  <pageMargins left="0.19685039370078741" right="0.19685039370078741" top="0.51181102362204722" bottom="0.51181102362204722" header="0.19685039370078741" footer="0.19685039370078741"/>
  <pageSetup paperSize="9" scale="77" pageOrder="overThenDown" orientation="landscape" r:id="rId1"/>
  <headerFooter alignWithMargins="0">
    <oddFooter>&amp;C_x000D_&amp;1#&amp;"Aptos"&amp;12&amp;K000000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S1048576"/>
  <sheetViews>
    <sheetView workbookViewId="0">
      <selection activeCell="T13" sqref="T13"/>
    </sheetView>
  </sheetViews>
  <sheetFormatPr defaultRowHeight="21.95" customHeight="1"/>
  <cols>
    <col min="1" max="1" width="4.625" customWidth="1"/>
    <col min="2" max="2" width="21.25" customWidth="1"/>
    <col min="3" max="3" width="12.75" style="4" customWidth="1"/>
    <col min="4" max="14" width="9.125" customWidth="1"/>
    <col min="15" max="18" width="5.875" hidden="1" customWidth="1"/>
    <col min="19" max="19" width="6.875" customWidth="1"/>
    <col min="20" max="255" width="8.375" customWidth="1"/>
    <col min="256" max="1023" width="10.75" customWidth="1"/>
    <col min="1024" max="1024" width="9" customWidth="1"/>
  </cols>
  <sheetData>
    <row r="1" spans="1:19" ht="15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9" s="1" customFormat="1" ht="15.95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 t="s">
        <v>28</v>
      </c>
      <c r="K2" s="109"/>
      <c r="L2" s="109"/>
      <c r="M2" s="109"/>
      <c r="N2" s="110"/>
    </row>
    <row r="3" spans="1:19" s="1" customFormat="1" ht="15.95" customHeight="1" thickBot="1">
      <c r="A3" s="111" t="s">
        <v>3</v>
      </c>
      <c r="B3" s="112"/>
      <c r="C3" s="112"/>
      <c r="D3" s="112"/>
      <c r="E3" s="112"/>
      <c r="F3" s="112"/>
      <c r="G3" s="112"/>
      <c r="H3" s="112"/>
      <c r="I3" s="112"/>
      <c r="J3" s="113"/>
      <c r="K3" s="113"/>
      <c r="L3" s="113"/>
      <c r="M3" s="113"/>
      <c r="N3" s="114"/>
      <c r="O3" s="48">
        <v>1</v>
      </c>
      <c r="P3" s="48">
        <v>0</v>
      </c>
      <c r="Q3" s="48">
        <v>0</v>
      </c>
      <c r="R3" s="48"/>
      <c r="S3" s="48">
        <v>1</v>
      </c>
    </row>
    <row r="4" spans="1:19" s="1" customFormat="1" ht="30.75" customHeight="1" thickBot="1">
      <c r="A4" s="28" t="s">
        <v>4</v>
      </c>
      <c r="B4" s="29" t="s">
        <v>5</v>
      </c>
      <c r="C4" s="30" t="s">
        <v>6</v>
      </c>
      <c r="D4" s="12" t="s">
        <v>7</v>
      </c>
      <c r="E4" s="13" t="s">
        <v>7</v>
      </c>
      <c r="F4" s="67" t="s">
        <v>8</v>
      </c>
      <c r="G4" s="12" t="s">
        <v>9</v>
      </c>
      <c r="H4" s="13" t="s">
        <v>9</v>
      </c>
      <c r="I4" s="13" t="s">
        <v>9</v>
      </c>
      <c r="J4" s="67" t="s">
        <v>8</v>
      </c>
      <c r="K4" s="12" t="s">
        <v>10</v>
      </c>
      <c r="L4" s="13" t="s">
        <v>10</v>
      </c>
      <c r="M4" s="13" t="s">
        <v>10</v>
      </c>
      <c r="N4" s="67" t="s">
        <v>8</v>
      </c>
      <c r="O4" s="44" t="s">
        <v>151</v>
      </c>
      <c r="P4" s="45" t="s">
        <v>152</v>
      </c>
      <c r="Q4" s="46" t="s">
        <v>153</v>
      </c>
      <c r="R4" s="47" t="s">
        <v>159</v>
      </c>
      <c r="S4" s="47" t="s">
        <v>160</v>
      </c>
    </row>
    <row r="5" spans="1:19" ht="21.95" customHeight="1">
      <c r="A5" s="26">
        <v>1</v>
      </c>
      <c r="B5" s="23" t="s">
        <v>29</v>
      </c>
      <c r="C5" s="27" t="s">
        <v>18</v>
      </c>
      <c r="D5" s="21">
        <v>10.93</v>
      </c>
      <c r="E5" s="19">
        <v>8.8699999999999992</v>
      </c>
      <c r="F5" s="68">
        <f>MIN(D5:E5)</f>
        <v>8.8699999999999992</v>
      </c>
      <c r="G5" s="40">
        <v>3.4</v>
      </c>
      <c r="H5" s="19"/>
      <c r="I5" s="22"/>
      <c r="J5" s="68">
        <f>MAX(G5:I5)</f>
        <v>3.4</v>
      </c>
      <c r="K5" s="40">
        <v>0.88</v>
      </c>
      <c r="L5" s="62">
        <v>0.78</v>
      </c>
      <c r="M5" s="78">
        <v>0.75</v>
      </c>
      <c r="N5" s="68">
        <f>MAX(K5:M5)</f>
        <v>0.88</v>
      </c>
      <c r="O5" s="76">
        <f>RANK(F5,$F$5:$F$10,$O$3)</f>
        <v>3</v>
      </c>
      <c r="P5" s="76">
        <f>RANK(J5,$J$5:$J$10,$P$3)</f>
        <v>4</v>
      </c>
      <c r="Q5" s="76">
        <f>RANK(N5,$N$5:$N$10,$Q$3)</f>
        <v>3</v>
      </c>
      <c r="R5">
        <f>+O5+P5+Q5</f>
        <v>10</v>
      </c>
      <c r="S5">
        <f>RANK(R5,$R$5:$R$10,$S$3)</f>
        <v>3</v>
      </c>
    </row>
    <row r="6" spans="1:19" ht="21.95" customHeight="1">
      <c r="A6" s="5">
        <v>2</v>
      </c>
      <c r="B6" s="2" t="s">
        <v>30</v>
      </c>
      <c r="C6" s="10" t="s">
        <v>31</v>
      </c>
      <c r="D6" s="14">
        <v>7.35</v>
      </c>
      <c r="E6" s="2">
        <v>7.68</v>
      </c>
      <c r="F6" s="69">
        <f t="shared" ref="F6:F24" si="0">MIN(D6:E6)</f>
        <v>7.35</v>
      </c>
      <c r="G6" s="41">
        <v>4.09</v>
      </c>
      <c r="H6" s="2"/>
      <c r="I6" s="3"/>
      <c r="J6" s="69">
        <f t="shared" ref="J6:J24" si="1">MAX(G6:I6)</f>
        <v>4.09</v>
      </c>
      <c r="K6" s="41">
        <v>0.89</v>
      </c>
      <c r="L6" s="64">
        <v>0.9</v>
      </c>
      <c r="M6" s="79">
        <v>1.08</v>
      </c>
      <c r="N6" s="69">
        <f t="shared" ref="N6:N24" si="2">MAX(K6:M6)</f>
        <v>1.08</v>
      </c>
      <c r="O6" s="76">
        <f t="shared" ref="O6:O10" si="3">RANK(F6,$F$5:$F$10,$O$3)</f>
        <v>1</v>
      </c>
      <c r="P6" s="76">
        <f t="shared" ref="P6:P10" si="4">RANK(J6,$J$5:$J$10,$P$3)</f>
        <v>2</v>
      </c>
      <c r="Q6" s="76">
        <f t="shared" ref="Q6:Q10" si="5">RANK(N6,$N$5:$N$10,$Q$3)</f>
        <v>2</v>
      </c>
      <c r="R6">
        <f t="shared" ref="R6:R10" si="6">+O6+P6+Q6</f>
        <v>5</v>
      </c>
      <c r="S6">
        <f t="shared" ref="S6:S10" si="7">RANK(R6,$R$5:$R$10,$S$3)</f>
        <v>2</v>
      </c>
    </row>
    <row r="7" spans="1:19" ht="21.95" customHeight="1">
      <c r="A7" s="5">
        <v>3</v>
      </c>
      <c r="B7" s="2" t="s">
        <v>32</v>
      </c>
      <c r="C7" s="10" t="s">
        <v>33</v>
      </c>
      <c r="D7" s="77">
        <v>99</v>
      </c>
      <c r="E7" s="75">
        <v>99</v>
      </c>
      <c r="F7" s="66">
        <f t="shared" si="0"/>
        <v>99</v>
      </c>
      <c r="G7" s="41">
        <v>0</v>
      </c>
      <c r="H7" s="2"/>
      <c r="I7" s="3"/>
      <c r="J7" s="69">
        <f t="shared" si="1"/>
        <v>0</v>
      </c>
      <c r="K7" s="41">
        <v>0</v>
      </c>
      <c r="L7" s="64">
        <v>0</v>
      </c>
      <c r="M7" s="79">
        <v>0</v>
      </c>
      <c r="N7" s="69">
        <f t="shared" si="2"/>
        <v>0</v>
      </c>
      <c r="O7" s="76">
        <f t="shared" si="3"/>
        <v>6</v>
      </c>
      <c r="P7" s="76">
        <f t="shared" si="4"/>
        <v>6</v>
      </c>
      <c r="Q7" s="76">
        <f t="shared" si="5"/>
        <v>5</v>
      </c>
      <c r="R7">
        <f t="shared" si="6"/>
        <v>17</v>
      </c>
      <c r="S7">
        <f t="shared" si="7"/>
        <v>6</v>
      </c>
    </row>
    <row r="8" spans="1:19" ht="21.95" customHeight="1">
      <c r="A8" s="5">
        <v>4</v>
      </c>
      <c r="B8" s="2" t="s">
        <v>34</v>
      </c>
      <c r="C8" s="10" t="s">
        <v>35</v>
      </c>
      <c r="D8" s="14">
        <v>8.98</v>
      </c>
      <c r="E8" s="75">
        <v>99</v>
      </c>
      <c r="F8" s="69">
        <f t="shared" si="0"/>
        <v>8.98</v>
      </c>
      <c r="G8" s="41">
        <v>3.49</v>
      </c>
      <c r="H8" s="2"/>
      <c r="I8" s="3"/>
      <c r="J8" s="69">
        <f t="shared" si="1"/>
        <v>3.49</v>
      </c>
      <c r="K8" s="41">
        <v>0</v>
      </c>
      <c r="L8" s="64">
        <v>0</v>
      </c>
      <c r="M8" s="79">
        <v>0</v>
      </c>
      <c r="N8" s="69">
        <f t="shared" si="2"/>
        <v>0</v>
      </c>
      <c r="O8" s="76">
        <f t="shared" si="3"/>
        <v>4</v>
      </c>
      <c r="P8" s="76">
        <f t="shared" si="4"/>
        <v>3</v>
      </c>
      <c r="Q8" s="76">
        <f t="shared" si="5"/>
        <v>5</v>
      </c>
      <c r="R8">
        <f t="shared" si="6"/>
        <v>12</v>
      </c>
      <c r="S8">
        <f t="shared" si="7"/>
        <v>4</v>
      </c>
    </row>
    <row r="9" spans="1:19" ht="21.95" customHeight="1">
      <c r="A9" s="5">
        <v>5</v>
      </c>
      <c r="B9" s="2" t="s">
        <v>36</v>
      </c>
      <c r="C9" s="10" t="s">
        <v>16</v>
      </c>
      <c r="D9" s="14">
        <v>7.61</v>
      </c>
      <c r="E9" s="2">
        <v>7.62</v>
      </c>
      <c r="F9" s="69">
        <f t="shared" si="0"/>
        <v>7.61</v>
      </c>
      <c r="G9" s="41">
        <v>4.8</v>
      </c>
      <c r="H9" s="2"/>
      <c r="I9" s="3"/>
      <c r="J9" s="69">
        <f t="shared" si="1"/>
        <v>4.8</v>
      </c>
      <c r="K9" s="41">
        <v>1.1000000000000001</v>
      </c>
      <c r="L9" s="64">
        <v>1.17</v>
      </c>
      <c r="M9" s="79">
        <v>1.2</v>
      </c>
      <c r="N9" s="69">
        <f t="shared" si="2"/>
        <v>1.2</v>
      </c>
      <c r="O9" s="76">
        <f t="shared" si="3"/>
        <v>2</v>
      </c>
      <c r="P9" s="76">
        <f t="shared" si="4"/>
        <v>1</v>
      </c>
      <c r="Q9" s="76">
        <f t="shared" si="5"/>
        <v>1</v>
      </c>
      <c r="R9">
        <f t="shared" si="6"/>
        <v>4</v>
      </c>
      <c r="S9">
        <f t="shared" si="7"/>
        <v>1</v>
      </c>
    </row>
    <row r="10" spans="1:19" ht="21.95" customHeight="1">
      <c r="A10" s="5">
        <v>6</v>
      </c>
      <c r="B10" s="2" t="s">
        <v>37</v>
      </c>
      <c r="C10" s="10" t="s">
        <v>22</v>
      </c>
      <c r="D10" s="14">
        <v>11.45</v>
      </c>
      <c r="E10" s="2">
        <v>11.09</v>
      </c>
      <c r="F10" s="69">
        <f t="shared" si="0"/>
        <v>11.09</v>
      </c>
      <c r="G10" s="41">
        <v>2.9</v>
      </c>
      <c r="H10" s="2"/>
      <c r="I10" s="3"/>
      <c r="J10" s="69">
        <f t="shared" si="1"/>
        <v>2.9</v>
      </c>
      <c r="K10" s="41">
        <v>0.48</v>
      </c>
      <c r="L10" s="64">
        <v>0.39</v>
      </c>
      <c r="M10" s="79">
        <v>0.46</v>
      </c>
      <c r="N10" s="69">
        <f t="shared" si="2"/>
        <v>0.48</v>
      </c>
      <c r="O10" s="76">
        <f t="shared" si="3"/>
        <v>5</v>
      </c>
      <c r="P10" s="76">
        <f t="shared" si="4"/>
        <v>5</v>
      </c>
      <c r="Q10" s="76">
        <f t="shared" si="5"/>
        <v>4</v>
      </c>
      <c r="R10">
        <f t="shared" si="6"/>
        <v>14</v>
      </c>
      <c r="S10">
        <f t="shared" si="7"/>
        <v>5</v>
      </c>
    </row>
    <row r="11" spans="1:19" ht="21.95" customHeight="1">
      <c r="A11" s="5">
        <v>7</v>
      </c>
      <c r="B11" s="2"/>
      <c r="C11" s="10"/>
      <c r="D11" s="14"/>
      <c r="E11" s="2"/>
      <c r="F11" s="31">
        <f t="shared" si="0"/>
        <v>0</v>
      </c>
      <c r="G11" s="14"/>
      <c r="H11" s="2"/>
      <c r="I11" s="3"/>
      <c r="J11" s="31">
        <f t="shared" si="1"/>
        <v>0</v>
      </c>
      <c r="K11" s="14"/>
      <c r="L11" s="2"/>
      <c r="M11" s="3"/>
      <c r="N11" s="31">
        <f t="shared" si="2"/>
        <v>0</v>
      </c>
    </row>
    <row r="12" spans="1:19" ht="21.95" customHeight="1">
      <c r="A12" s="5">
        <v>8</v>
      </c>
      <c r="B12" s="2"/>
      <c r="C12" s="10"/>
      <c r="D12" s="14"/>
      <c r="E12" s="2"/>
      <c r="F12" s="31">
        <f t="shared" si="0"/>
        <v>0</v>
      </c>
      <c r="G12" s="14"/>
      <c r="H12" s="2"/>
      <c r="I12" s="3"/>
      <c r="J12" s="31">
        <f t="shared" si="1"/>
        <v>0</v>
      </c>
      <c r="K12" s="14"/>
      <c r="L12" s="2"/>
      <c r="M12" s="3"/>
      <c r="N12" s="31">
        <f t="shared" si="2"/>
        <v>0</v>
      </c>
    </row>
    <row r="13" spans="1:19" ht="21.95" customHeight="1">
      <c r="A13" s="5">
        <v>9</v>
      </c>
      <c r="B13" s="2"/>
      <c r="C13" s="10"/>
      <c r="D13" s="14"/>
      <c r="E13" s="2"/>
      <c r="F13" s="31">
        <f t="shared" si="0"/>
        <v>0</v>
      </c>
      <c r="G13" s="14"/>
      <c r="H13" s="2"/>
      <c r="I13" s="3"/>
      <c r="J13" s="31">
        <f t="shared" si="1"/>
        <v>0</v>
      </c>
      <c r="K13" s="14"/>
      <c r="L13" s="2"/>
      <c r="M13" s="3"/>
      <c r="N13" s="31">
        <f t="shared" si="2"/>
        <v>0</v>
      </c>
    </row>
    <row r="14" spans="1:19" ht="21.95" customHeight="1">
      <c r="A14" s="5">
        <v>10</v>
      </c>
      <c r="B14" s="2"/>
      <c r="C14" s="10"/>
      <c r="D14" s="14"/>
      <c r="E14" s="2"/>
      <c r="F14" s="31">
        <f t="shared" si="0"/>
        <v>0</v>
      </c>
      <c r="G14" s="14"/>
      <c r="H14" s="2"/>
      <c r="I14" s="3"/>
      <c r="J14" s="31">
        <f t="shared" si="1"/>
        <v>0</v>
      </c>
      <c r="K14" s="14"/>
      <c r="L14" s="2"/>
      <c r="M14" s="3"/>
      <c r="N14" s="31">
        <f t="shared" si="2"/>
        <v>0</v>
      </c>
    </row>
    <row r="15" spans="1:19" ht="21.95" customHeight="1">
      <c r="A15" s="5">
        <v>11</v>
      </c>
      <c r="B15" s="2"/>
      <c r="C15" s="10"/>
      <c r="D15" s="14"/>
      <c r="E15" s="2"/>
      <c r="F15" s="31">
        <f t="shared" si="0"/>
        <v>0</v>
      </c>
      <c r="G15" s="14"/>
      <c r="H15" s="2"/>
      <c r="I15" s="3"/>
      <c r="J15" s="31">
        <f t="shared" si="1"/>
        <v>0</v>
      </c>
      <c r="K15" s="14"/>
      <c r="L15" s="2"/>
      <c r="M15" s="3"/>
      <c r="N15" s="31">
        <f t="shared" si="2"/>
        <v>0</v>
      </c>
    </row>
    <row r="16" spans="1:19" ht="21.95" customHeight="1">
      <c r="A16" s="5">
        <v>12</v>
      </c>
      <c r="B16" s="2"/>
      <c r="C16" s="10"/>
      <c r="D16" s="14"/>
      <c r="E16" s="2"/>
      <c r="F16" s="31">
        <f t="shared" si="0"/>
        <v>0</v>
      </c>
      <c r="G16" s="14"/>
      <c r="H16" s="2"/>
      <c r="I16" s="3"/>
      <c r="J16" s="31">
        <f t="shared" si="1"/>
        <v>0</v>
      </c>
      <c r="K16" s="14"/>
      <c r="L16" s="2"/>
      <c r="M16" s="3"/>
      <c r="N16" s="31">
        <f t="shared" si="2"/>
        <v>0</v>
      </c>
    </row>
    <row r="17" spans="1:14" ht="21.95" customHeight="1">
      <c r="A17" s="5">
        <v>13</v>
      </c>
      <c r="B17" s="2"/>
      <c r="C17" s="10"/>
      <c r="D17" s="14"/>
      <c r="E17" s="2"/>
      <c r="F17" s="31">
        <f t="shared" si="0"/>
        <v>0</v>
      </c>
      <c r="G17" s="14"/>
      <c r="H17" s="2"/>
      <c r="I17" s="3"/>
      <c r="J17" s="31">
        <f t="shared" si="1"/>
        <v>0</v>
      </c>
      <c r="K17" s="14"/>
      <c r="L17" s="2"/>
      <c r="M17" s="3"/>
      <c r="N17" s="31">
        <f t="shared" si="2"/>
        <v>0</v>
      </c>
    </row>
    <row r="18" spans="1:14" ht="21.95" customHeight="1">
      <c r="A18" s="5">
        <v>14</v>
      </c>
      <c r="B18" s="2"/>
      <c r="C18" s="10"/>
      <c r="D18" s="14"/>
      <c r="E18" s="2"/>
      <c r="F18" s="31">
        <f t="shared" si="0"/>
        <v>0</v>
      </c>
      <c r="G18" s="14"/>
      <c r="H18" s="2"/>
      <c r="I18" s="3"/>
      <c r="J18" s="31">
        <f t="shared" si="1"/>
        <v>0</v>
      </c>
      <c r="K18" s="14"/>
      <c r="L18" s="2"/>
      <c r="M18" s="3"/>
      <c r="N18" s="31">
        <f t="shared" si="2"/>
        <v>0</v>
      </c>
    </row>
    <row r="19" spans="1:14" ht="21.95" customHeight="1">
      <c r="A19" s="5">
        <v>15</v>
      </c>
      <c r="B19" s="2"/>
      <c r="C19" s="10"/>
      <c r="D19" s="14"/>
      <c r="E19" s="2"/>
      <c r="F19" s="31">
        <f t="shared" si="0"/>
        <v>0</v>
      </c>
      <c r="G19" s="14"/>
      <c r="H19" s="2"/>
      <c r="I19" s="3"/>
      <c r="J19" s="31">
        <f t="shared" si="1"/>
        <v>0</v>
      </c>
      <c r="K19" s="14"/>
      <c r="L19" s="2"/>
      <c r="M19" s="3"/>
      <c r="N19" s="31">
        <f t="shared" si="2"/>
        <v>0</v>
      </c>
    </row>
    <row r="20" spans="1:14" ht="21.95" customHeight="1">
      <c r="A20" s="5">
        <v>16</v>
      </c>
      <c r="B20" s="2"/>
      <c r="C20" s="10"/>
      <c r="D20" s="14"/>
      <c r="E20" s="2"/>
      <c r="F20" s="31">
        <f t="shared" si="0"/>
        <v>0</v>
      </c>
      <c r="G20" s="14"/>
      <c r="H20" s="2"/>
      <c r="I20" s="3"/>
      <c r="J20" s="31">
        <f t="shared" si="1"/>
        <v>0</v>
      </c>
      <c r="K20" s="14"/>
      <c r="L20" s="2"/>
      <c r="M20" s="3"/>
      <c r="N20" s="31">
        <f t="shared" si="2"/>
        <v>0</v>
      </c>
    </row>
    <row r="21" spans="1:14" ht="21.95" customHeight="1">
      <c r="A21" s="5">
        <v>17</v>
      </c>
      <c r="B21" s="2"/>
      <c r="C21" s="10"/>
      <c r="D21" s="14"/>
      <c r="E21" s="2"/>
      <c r="F21" s="31">
        <f t="shared" si="0"/>
        <v>0</v>
      </c>
      <c r="G21" s="14"/>
      <c r="H21" s="2"/>
      <c r="I21" s="3"/>
      <c r="J21" s="31">
        <f t="shared" si="1"/>
        <v>0</v>
      </c>
      <c r="K21" s="14"/>
      <c r="L21" s="2"/>
      <c r="M21" s="3"/>
      <c r="N21" s="31">
        <f t="shared" si="2"/>
        <v>0</v>
      </c>
    </row>
    <row r="22" spans="1:14" ht="21.95" customHeight="1">
      <c r="A22" s="5">
        <v>18</v>
      </c>
      <c r="B22" s="2"/>
      <c r="C22" s="10"/>
      <c r="D22" s="14"/>
      <c r="E22" s="2"/>
      <c r="F22" s="31">
        <f t="shared" si="0"/>
        <v>0</v>
      </c>
      <c r="G22" s="14"/>
      <c r="H22" s="2"/>
      <c r="I22" s="3"/>
      <c r="J22" s="31">
        <f t="shared" si="1"/>
        <v>0</v>
      </c>
      <c r="K22" s="14"/>
      <c r="L22" s="2"/>
      <c r="M22" s="3"/>
      <c r="N22" s="31">
        <f t="shared" si="2"/>
        <v>0</v>
      </c>
    </row>
    <row r="23" spans="1:14" ht="21.95" customHeight="1">
      <c r="A23" s="5">
        <v>19</v>
      </c>
      <c r="B23" s="2"/>
      <c r="C23" s="10"/>
      <c r="D23" s="14"/>
      <c r="E23" s="2"/>
      <c r="F23" s="31">
        <f t="shared" si="0"/>
        <v>0</v>
      </c>
      <c r="G23" s="14"/>
      <c r="H23" s="2"/>
      <c r="I23" s="3"/>
      <c r="J23" s="31">
        <f t="shared" si="1"/>
        <v>0</v>
      </c>
      <c r="K23" s="14"/>
      <c r="L23" s="2"/>
      <c r="M23" s="3"/>
      <c r="N23" s="31">
        <f t="shared" si="2"/>
        <v>0</v>
      </c>
    </row>
    <row r="24" spans="1:14" ht="21.95" customHeight="1" thickBot="1">
      <c r="A24" s="6">
        <v>20</v>
      </c>
      <c r="B24" s="7"/>
      <c r="C24" s="11"/>
      <c r="D24" s="15"/>
      <c r="E24" s="7"/>
      <c r="F24" s="32">
        <f t="shared" si="0"/>
        <v>0</v>
      </c>
      <c r="G24" s="15"/>
      <c r="H24" s="7"/>
      <c r="I24" s="8"/>
      <c r="J24" s="32">
        <f t="shared" si="1"/>
        <v>0</v>
      </c>
      <c r="K24" s="15"/>
      <c r="L24" s="7"/>
      <c r="M24" s="8"/>
      <c r="N24" s="32">
        <f t="shared" si="2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N1"/>
    <mergeCell ref="A2:I2"/>
    <mergeCell ref="J2:N2"/>
    <mergeCell ref="A3:I3"/>
    <mergeCell ref="J3:N3"/>
  </mergeCells>
  <pageMargins left="0.19685039370078741" right="0.19685039370078741" top="0.51181102362204722" bottom="0.51181102362204722" header="0.19685039370078741" footer="0.19685039370078741"/>
  <pageSetup paperSize="9" scale="91" pageOrder="overThenDown" orientation="landscape" r:id="rId1"/>
  <headerFooter alignWithMargins="0">
    <oddFooter>&amp;C_x000D_&amp;1#&amp;"Aptos"&amp;12&amp;K000000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A1:S1048576"/>
  <sheetViews>
    <sheetView workbookViewId="0">
      <selection activeCell="F10" sqref="F10"/>
    </sheetView>
  </sheetViews>
  <sheetFormatPr defaultRowHeight="21.95" customHeight="1"/>
  <cols>
    <col min="1" max="1" width="4.625" customWidth="1"/>
    <col min="2" max="2" width="21.25" customWidth="1"/>
    <col min="3" max="3" width="12.75" style="4" customWidth="1"/>
    <col min="4" max="14" width="9.125" customWidth="1"/>
    <col min="15" max="15" width="6" hidden="1" customWidth="1"/>
    <col min="16" max="16" width="5.375" hidden="1" customWidth="1"/>
    <col min="17" max="17" width="5.625" hidden="1" customWidth="1"/>
    <col min="18" max="18" width="5.25" hidden="1" customWidth="1"/>
    <col min="19" max="19" width="7" customWidth="1"/>
    <col min="20" max="255" width="8.375" customWidth="1"/>
    <col min="256" max="1023" width="10.75" customWidth="1"/>
    <col min="1024" max="1024" width="9" customWidth="1"/>
  </cols>
  <sheetData>
    <row r="1" spans="1:19" ht="15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9" s="1" customFormat="1" ht="15.95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 t="s">
        <v>38</v>
      </c>
      <c r="K2" s="109"/>
      <c r="L2" s="109"/>
      <c r="M2" s="109"/>
      <c r="N2" s="110"/>
    </row>
    <row r="3" spans="1:19" s="1" customFormat="1" ht="15.95" customHeight="1" thickBot="1">
      <c r="A3" s="111" t="s">
        <v>3</v>
      </c>
      <c r="B3" s="112"/>
      <c r="C3" s="112"/>
      <c r="D3" s="112"/>
      <c r="E3" s="112"/>
      <c r="F3" s="112"/>
      <c r="G3" s="112"/>
      <c r="H3" s="112"/>
      <c r="I3" s="112"/>
      <c r="J3" s="113"/>
      <c r="K3" s="113"/>
      <c r="L3" s="113"/>
      <c r="M3" s="113"/>
      <c r="N3" s="114"/>
      <c r="O3" s="48">
        <v>1</v>
      </c>
      <c r="P3" s="48">
        <v>0</v>
      </c>
      <c r="Q3" s="48">
        <v>0</v>
      </c>
      <c r="R3" s="48"/>
      <c r="S3" s="48">
        <v>1</v>
      </c>
    </row>
    <row r="4" spans="1:19" s="1" customFormat="1" ht="30.75" customHeight="1" thickBot="1">
      <c r="A4" s="28" t="s">
        <v>4</v>
      </c>
      <c r="B4" s="29" t="s">
        <v>5</v>
      </c>
      <c r="C4" s="30" t="s">
        <v>6</v>
      </c>
      <c r="D4" s="12" t="s">
        <v>7</v>
      </c>
      <c r="E4" s="13" t="s">
        <v>7</v>
      </c>
      <c r="F4" s="67" t="s">
        <v>8</v>
      </c>
      <c r="G4" s="12" t="s">
        <v>9</v>
      </c>
      <c r="H4" s="13" t="s">
        <v>9</v>
      </c>
      <c r="I4" s="13" t="s">
        <v>9</v>
      </c>
      <c r="J4" s="67" t="s">
        <v>8</v>
      </c>
      <c r="K4" s="12" t="s">
        <v>10</v>
      </c>
      <c r="L4" s="13" t="s">
        <v>10</v>
      </c>
      <c r="M4" s="13" t="s">
        <v>10</v>
      </c>
      <c r="N4" s="67" t="s">
        <v>8</v>
      </c>
      <c r="O4" s="44" t="s">
        <v>151</v>
      </c>
      <c r="P4" s="45" t="s">
        <v>152</v>
      </c>
      <c r="Q4" s="46" t="s">
        <v>153</v>
      </c>
      <c r="R4" s="47" t="s">
        <v>159</v>
      </c>
      <c r="S4" s="47" t="s">
        <v>160</v>
      </c>
    </row>
    <row r="5" spans="1:19" ht="21.95" customHeight="1">
      <c r="A5" s="26">
        <v>1</v>
      </c>
      <c r="B5" s="23" t="s">
        <v>39</v>
      </c>
      <c r="C5" s="27" t="s">
        <v>40</v>
      </c>
      <c r="D5" s="40">
        <v>7.6</v>
      </c>
      <c r="E5" s="62">
        <v>7.5</v>
      </c>
      <c r="F5" s="68">
        <f>MIN(D5:E5)</f>
        <v>7.5</v>
      </c>
      <c r="G5" s="40">
        <v>5.55</v>
      </c>
      <c r="H5" s="62"/>
      <c r="I5" s="63"/>
      <c r="J5" s="68">
        <f>MAX(G5:I5)</f>
        <v>5.55</v>
      </c>
      <c r="K5" s="40">
        <v>1.06</v>
      </c>
      <c r="L5" s="62">
        <v>1.06</v>
      </c>
      <c r="M5" s="78">
        <v>1.1100000000000001</v>
      </c>
      <c r="N5" s="68">
        <f>MAX(K5:M5)</f>
        <v>1.1100000000000001</v>
      </c>
      <c r="O5">
        <f>RANK(F5,$F$5:$F$20,$O$3)</f>
        <v>6</v>
      </c>
      <c r="P5">
        <f>RANK(J5,$J$5:$J$20,$P$3)</f>
        <v>2</v>
      </c>
      <c r="Q5">
        <f>RANK(N5,$N$5:$N$20,$Q$3)</f>
        <v>7</v>
      </c>
      <c r="R5">
        <f>+O5+P5+Q5</f>
        <v>15</v>
      </c>
      <c r="S5" s="83">
        <f>RANK(R5,$R$5:$R$20,$S$3)</f>
        <v>3</v>
      </c>
    </row>
    <row r="6" spans="1:19" ht="21.95" customHeight="1">
      <c r="A6" s="5">
        <v>2</v>
      </c>
      <c r="B6" s="2" t="s">
        <v>41</v>
      </c>
      <c r="C6" s="10" t="s">
        <v>42</v>
      </c>
      <c r="D6" s="41">
        <v>7.88</v>
      </c>
      <c r="E6" s="64">
        <v>7.59</v>
      </c>
      <c r="F6" s="69">
        <f t="shared" ref="F6:F24" si="0">MIN(D6:E6)</f>
        <v>7.59</v>
      </c>
      <c r="G6" s="41">
        <v>3.75</v>
      </c>
      <c r="H6" s="64"/>
      <c r="I6" s="65"/>
      <c r="J6" s="69">
        <f t="shared" ref="J6:J24" si="1">MAX(G6:I6)</f>
        <v>3.75</v>
      </c>
      <c r="K6" s="41">
        <v>1.07</v>
      </c>
      <c r="L6" s="64">
        <v>1.04</v>
      </c>
      <c r="M6" s="79">
        <v>1.05</v>
      </c>
      <c r="N6" s="69">
        <f t="shared" ref="N6:N24" si="2">MAX(K6:M6)</f>
        <v>1.07</v>
      </c>
      <c r="O6">
        <f t="shared" ref="O6:O20" si="3">RANK(F6,$F$5:$F$20,$O$3)</f>
        <v>7</v>
      </c>
      <c r="P6">
        <f t="shared" ref="P6:P20" si="4">RANK(J6,$J$5:$J$20,$P$3)</f>
        <v>10</v>
      </c>
      <c r="Q6">
        <f t="shared" ref="Q6:Q20" si="5">RANK(N6,$N$5:$N$20,$Q$3)</f>
        <v>8</v>
      </c>
      <c r="R6">
        <f t="shared" ref="R6:R20" si="6">+O6+P6+Q6</f>
        <v>25</v>
      </c>
      <c r="S6">
        <f t="shared" ref="S6:S20" si="7">RANK(R6,$R$5:$R$20,$S$3)</f>
        <v>7</v>
      </c>
    </row>
    <row r="7" spans="1:19" ht="21.95" customHeight="1">
      <c r="A7" s="5">
        <v>3</v>
      </c>
      <c r="B7" s="2" t="s">
        <v>43</v>
      </c>
      <c r="C7" s="10" t="s">
        <v>44</v>
      </c>
      <c r="D7" s="41">
        <v>6.6</v>
      </c>
      <c r="E7" s="64">
        <v>6.57</v>
      </c>
      <c r="F7" s="69">
        <f t="shared" si="0"/>
        <v>6.57</v>
      </c>
      <c r="G7" s="41">
        <v>5.4</v>
      </c>
      <c r="H7" s="64"/>
      <c r="I7" s="65"/>
      <c r="J7" s="69">
        <f t="shared" si="1"/>
        <v>5.4</v>
      </c>
      <c r="K7" s="41">
        <v>1.18</v>
      </c>
      <c r="L7" s="64">
        <v>1.21</v>
      </c>
      <c r="M7" s="79">
        <v>1.28</v>
      </c>
      <c r="N7" s="69">
        <f t="shared" si="2"/>
        <v>1.28</v>
      </c>
      <c r="O7">
        <f t="shared" si="3"/>
        <v>2</v>
      </c>
      <c r="P7">
        <f t="shared" si="4"/>
        <v>3</v>
      </c>
      <c r="Q7">
        <f t="shared" si="5"/>
        <v>1</v>
      </c>
      <c r="R7">
        <f t="shared" si="6"/>
        <v>6</v>
      </c>
      <c r="S7" s="83">
        <f t="shared" si="7"/>
        <v>1</v>
      </c>
    </row>
    <row r="8" spans="1:19" ht="21.95" customHeight="1">
      <c r="A8" s="5">
        <v>4</v>
      </c>
      <c r="B8" s="2" t="s">
        <v>45</v>
      </c>
      <c r="C8" s="10" t="s">
        <v>46</v>
      </c>
      <c r="D8" s="41">
        <v>8.64</v>
      </c>
      <c r="E8" s="64">
        <v>8.5</v>
      </c>
      <c r="F8" s="69">
        <f t="shared" si="0"/>
        <v>8.5</v>
      </c>
      <c r="G8" s="41">
        <v>3.41</v>
      </c>
      <c r="H8" s="64"/>
      <c r="I8" s="65"/>
      <c r="J8" s="69">
        <f t="shared" si="1"/>
        <v>3.41</v>
      </c>
      <c r="K8" s="41">
        <v>1.07</v>
      </c>
      <c r="L8" s="64">
        <v>1.22</v>
      </c>
      <c r="M8" s="79">
        <v>1.1200000000000001</v>
      </c>
      <c r="N8" s="69">
        <f t="shared" si="2"/>
        <v>1.22</v>
      </c>
      <c r="O8">
        <f t="shared" si="3"/>
        <v>14</v>
      </c>
      <c r="P8">
        <f t="shared" si="4"/>
        <v>13</v>
      </c>
      <c r="Q8">
        <f t="shared" si="5"/>
        <v>5</v>
      </c>
      <c r="R8">
        <f t="shared" si="6"/>
        <v>32</v>
      </c>
      <c r="S8">
        <f t="shared" si="7"/>
        <v>13</v>
      </c>
    </row>
    <row r="9" spans="1:19" ht="21.95" customHeight="1">
      <c r="A9" s="5">
        <v>5</v>
      </c>
      <c r="B9" s="2" t="s">
        <v>47</v>
      </c>
      <c r="C9" s="10" t="s">
        <v>48</v>
      </c>
      <c r="D9" s="41">
        <v>7.2</v>
      </c>
      <c r="E9" s="64">
        <v>7.32</v>
      </c>
      <c r="F9" s="69">
        <f t="shared" si="0"/>
        <v>7.2</v>
      </c>
      <c r="G9" s="41">
        <v>3.4</v>
      </c>
      <c r="H9" s="64"/>
      <c r="I9" s="65"/>
      <c r="J9" s="69">
        <f t="shared" si="1"/>
        <v>3.4</v>
      </c>
      <c r="K9" s="41">
        <v>0.92</v>
      </c>
      <c r="L9" s="64">
        <v>0.95</v>
      </c>
      <c r="M9" s="79">
        <v>0.98</v>
      </c>
      <c r="N9" s="69">
        <f t="shared" si="2"/>
        <v>0.98</v>
      </c>
      <c r="O9">
        <f t="shared" si="3"/>
        <v>5</v>
      </c>
      <c r="P9">
        <f t="shared" si="4"/>
        <v>14</v>
      </c>
      <c r="Q9">
        <f t="shared" si="5"/>
        <v>13</v>
      </c>
      <c r="R9">
        <f t="shared" si="6"/>
        <v>32</v>
      </c>
      <c r="S9">
        <f t="shared" si="7"/>
        <v>13</v>
      </c>
    </row>
    <row r="10" spans="1:19" ht="21.95" customHeight="1">
      <c r="A10" s="5">
        <v>6</v>
      </c>
      <c r="B10" s="2" t="s">
        <v>49</v>
      </c>
      <c r="C10" s="10" t="s">
        <v>44</v>
      </c>
      <c r="D10" s="41">
        <v>7.59</v>
      </c>
      <c r="E10" s="64">
        <v>7.12</v>
      </c>
      <c r="F10" s="69">
        <f t="shared" si="0"/>
        <v>7.12</v>
      </c>
      <c r="G10" s="41">
        <v>5</v>
      </c>
      <c r="H10" s="64"/>
      <c r="I10" s="65"/>
      <c r="J10" s="69">
        <f t="shared" si="1"/>
        <v>5</v>
      </c>
      <c r="K10" s="41">
        <v>1.02</v>
      </c>
      <c r="L10" s="64">
        <v>1.04</v>
      </c>
      <c r="M10" s="79">
        <v>1.06</v>
      </c>
      <c r="N10" s="69">
        <f t="shared" si="2"/>
        <v>1.06</v>
      </c>
      <c r="O10">
        <f t="shared" si="3"/>
        <v>4</v>
      </c>
      <c r="P10">
        <f t="shared" si="4"/>
        <v>5</v>
      </c>
      <c r="Q10">
        <f t="shared" si="5"/>
        <v>10</v>
      </c>
      <c r="R10">
        <f t="shared" si="6"/>
        <v>19</v>
      </c>
      <c r="S10">
        <f t="shared" si="7"/>
        <v>6</v>
      </c>
    </row>
    <row r="11" spans="1:19" ht="21.95" customHeight="1">
      <c r="A11" s="5">
        <v>7</v>
      </c>
      <c r="B11" s="2" t="s">
        <v>50</v>
      </c>
      <c r="C11" s="10" t="s">
        <v>46</v>
      </c>
      <c r="D11" s="41">
        <v>8.08</v>
      </c>
      <c r="E11" s="64">
        <v>8</v>
      </c>
      <c r="F11" s="69">
        <f t="shared" si="0"/>
        <v>8</v>
      </c>
      <c r="G11" s="41">
        <v>4.8</v>
      </c>
      <c r="H11" s="64"/>
      <c r="I11" s="65"/>
      <c r="J11" s="69">
        <f t="shared" si="1"/>
        <v>4.8</v>
      </c>
      <c r="K11" s="41">
        <v>0.91</v>
      </c>
      <c r="L11" s="64">
        <v>0.89</v>
      </c>
      <c r="M11" s="79">
        <v>1.02</v>
      </c>
      <c r="N11" s="69">
        <f t="shared" si="2"/>
        <v>1.02</v>
      </c>
      <c r="O11">
        <f t="shared" si="3"/>
        <v>11</v>
      </c>
      <c r="P11">
        <f t="shared" si="4"/>
        <v>7</v>
      </c>
      <c r="Q11">
        <f t="shared" si="5"/>
        <v>12</v>
      </c>
      <c r="R11">
        <f t="shared" si="6"/>
        <v>30</v>
      </c>
      <c r="S11">
        <f t="shared" si="7"/>
        <v>10</v>
      </c>
    </row>
    <row r="12" spans="1:19" ht="21.95" customHeight="1">
      <c r="A12" s="5">
        <v>8</v>
      </c>
      <c r="B12" s="2" t="s">
        <v>51</v>
      </c>
      <c r="C12" s="10" t="s">
        <v>46</v>
      </c>
      <c r="D12" s="41">
        <v>8.08</v>
      </c>
      <c r="E12" s="64">
        <v>7.61</v>
      </c>
      <c r="F12" s="69">
        <f t="shared" si="0"/>
        <v>7.61</v>
      </c>
      <c r="G12" s="41">
        <v>4.8499999999999996</v>
      </c>
      <c r="H12" s="64"/>
      <c r="I12" s="65"/>
      <c r="J12" s="69">
        <f t="shared" si="1"/>
        <v>4.8499999999999996</v>
      </c>
      <c r="K12" s="41">
        <v>1</v>
      </c>
      <c r="L12" s="64">
        <v>1.24</v>
      </c>
      <c r="M12" s="79">
        <v>1.1499999999999999</v>
      </c>
      <c r="N12" s="69">
        <f t="shared" si="2"/>
        <v>1.24</v>
      </c>
      <c r="O12">
        <f t="shared" si="3"/>
        <v>8</v>
      </c>
      <c r="P12">
        <f t="shared" si="4"/>
        <v>6</v>
      </c>
      <c r="Q12">
        <f t="shared" si="5"/>
        <v>3</v>
      </c>
      <c r="R12">
        <f t="shared" si="6"/>
        <v>17</v>
      </c>
      <c r="S12">
        <f t="shared" si="7"/>
        <v>4</v>
      </c>
    </row>
    <row r="13" spans="1:19" ht="21.95" customHeight="1">
      <c r="A13" s="5">
        <v>9</v>
      </c>
      <c r="B13" s="2" t="s">
        <v>52</v>
      </c>
      <c r="C13" s="10" t="s">
        <v>53</v>
      </c>
      <c r="D13" s="74">
        <v>99</v>
      </c>
      <c r="E13" s="80">
        <v>99</v>
      </c>
      <c r="F13" s="66">
        <f t="shared" si="0"/>
        <v>99</v>
      </c>
      <c r="G13" s="74">
        <v>0</v>
      </c>
      <c r="H13" s="80"/>
      <c r="I13" s="81"/>
      <c r="J13" s="66">
        <f t="shared" si="1"/>
        <v>0</v>
      </c>
      <c r="K13" s="74">
        <v>0</v>
      </c>
      <c r="L13" s="80">
        <v>0</v>
      </c>
      <c r="M13" s="82">
        <v>0</v>
      </c>
      <c r="N13" s="66">
        <f t="shared" si="2"/>
        <v>0</v>
      </c>
      <c r="O13">
        <f t="shared" si="3"/>
        <v>15</v>
      </c>
      <c r="P13">
        <f t="shared" si="4"/>
        <v>15</v>
      </c>
      <c r="Q13">
        <f t="shared" si="5"/>
        <v>15</v>
      </c>
      <c r="R13">
        <f t="shared" si="6"/>
        <v>45</v>
      </c>
      <c r="S13" s="84">
        <f t="shared" si="7"/>
        <v>15</v>
      </c>
    </row>
    <row r="14" spans="1:19" ht="21.95" customHeight="1">
      <c r="A14" s="5">
        <v>10</v>
      </c>
      <c r="B14" s="2" t="s">
        <v>54</v>
      </c>
      <c r="C14" s="10" t="s">
        <v>55</v>
      </c>
      <c r="D14" s="74">
        <v>99</v>
      </c>
      <c r="E14" s="80">
        <v>99</v>
      </c>
      <c r="F14" s="66">
        <f t="shared" si="0"/>
        <v>99</v>
      </c>
      <c r="G14" s="74">
        <v>0</v>
      </c>
      <c r="H14" s="80"/>
      <c r="I14" s="81"/>
      <c r="J14" s="66">
        <f t="shared" si="1"/>
        <v>0</v>
      </c>
      <c r="K14" s="74">
        <v>0</v>
      </c>
      <c r="L14" s="80">
        <v>0</v>
      </c>
      <c r="M14" s="82">
        <v>0</v>
      </c>
      <c r="N14" s="66">
        <f t="shared" si="2"/>
        <v>0</v>
      </c>
      <c r="O14">
        <f t="shared" si="3"/>
        <v>15</v>
      </c>
      <c r="P14">
        <f t="shared" si="4"/>
        <v>15</v>
      </c>
      <c r="Q14">
        <f t="shared" si="5"/>
        <v>15</v>
      </c>
      <c r="R14">
        <f t="shared" si="6"/>
        <v>45</v>
      </c>
      <c r="S14" s="84">
        <f t="shared" si="7"/>
        <v>15</v>
      </c>
    </row>
    <row r="15" spans="1:19" ht="21.95" customHeight="1">
      <c r="A15" s="5">
        <v>11</v>
      </c>
      <c r="B15" s="2" t="s">
        <v>56</v>
      </c>
      <c r="C15" s="10" t="s">
        <v>57</v>
      </c>
      <c r="D15" s="41">
        <v>8.2100000000000009</v>
      </c>
      <c r="E15" s="64">
        <v>8.0299999999999994</v>
      </c>
      <c r="F15" s="69">
        <f t="shared" si="0"/>
        <v>8.0299999999999994</v>
      </c>
      <c r="G15" s="41">
        <v>5.65</v>
      </c>
      <c r="H15" s="64"/>
      <c r="I15" s="65"/>
      <c r="J15" s="69">
        <f t="shared" si="1"/>
        <v>5.65</v>
      </c>
      <c r="K15" s="41">
        <v>0.92</v>
      </c>
      <c r="L15" s="64">
        <v>0.91</v>
      </c>
      <c r="M15" s="79">
        <v>0.96</v>
      </c>
      <c r="N15" s="69">
        <f t="shared" si="2"/>
        <v>0.96</v>
      </c>
      <c r="O15">
        <f t="shared" si="3"/>
        <v>12</v>
      </c>
      <c r="P15">
        <f t="shared" si="4"/>
        <v>1</v>
      </c>
      <c r="Q15">
        <f t="shared" si="5"/>
        <v>14</v>
      </c>
      <c r="R15">
        <f t="shared" si="6"/>
        <v>27</v>
      </c>
      <c r="S15">
        <f t="shared" si="7"/>
        <v>9</v>
      </c>
    </row>
    <row r="16" spans="1:19" ht="21.95" customHeight="1">
      <c r="A16" s="5">
        <v>12</v>
      </c>
      <c r="B16" s="2" t="s">
        <v>58</v>
      </c>
      <c r="C16" s="10" t="s">
        <v>53</v>
      </c>
      <c r="D16" s="41">
        <v>8.33</v>
      </c>
      <c r="E16" s="64">
        <v>7.99</v>
      </c>
      <c r="F16" s="69">
        <f t="shared" si="0"/>
        <v>7.99</v>
      </c>
      <c r="G16" s="41">
        <v>4.6500000000000004</v>
      </c>
      <c r="H16" s="64"/>
      <c r="I16" s="65"/>
      <c r="J16" s="69">
        <f t="shared" si="1"/>
        <v>4.6500000000000004</v>
      </c>
      <c r="K16" s="41">
        <v>0.92</v>
      </c>
      <c r="L16" s="64">
        <v>1.03</v>
      </c>
      <c r="M16" s="79">
        <v>0.96</v>
      </c>
      <c r="N16" s="69">
        <f t="shared" si="2"/>
        <v>1.03</v>
      </c>
      <c r="O16">
        <f t="shared" si="3"/>
        <v>10</v>
      </c>
      <c r="P16">
        <f t="shared" si="4"/>
        <v>9</v>
      </c>
      <c r="Q16">
        <f t="shared" si="5"/>
        <v>11</v>
      </c>
      <c r="R16">
        <f t="shared" si="6"/>
        <v>30</v>
      </c>
      <c r="S16">
        <f t="shared" si="7"/>
        <v>10</v>
      </c>
    </row>
    <row r="17" spans="1:19" ht="21.95" customHeight="1">
      <c r="A17" s="5">
        <v>13</v>
      </c>
      <c r="B17" s="2" t="s">
        <v>59</v>
      </c>
      <c r="C17" s="10" t="s">
        <v>40</v>
      </c>
      <c r="D17" s="41">
        <v>8.0299999999999994</v>
      </c>
      <c r="E17" s="64">
        <v>7.81</v>
      </c>
      <c r="F17" s="69">
        <f t="shared" si="0"/>
        <v>7.81</v>
      </c>
      <c r="G17" s="41">
        <v>3.7</v>
      </c>
      <c r="H17" s="64"/>
      <c r="I17" s="65"/>
      <c r="J17" s="69">
        <f t="shared" si="1"/>
        <v>3.7</v>
      </c>
      <c r="K17" s="41">
        <v>1.1299999999999999</v>
      </c>
      <c r="L17" s="64">
        <v>0.98</v>
      </c>
      <c r="M17" s="79">
        <v>1</v>
      </c>
      <c r="N17" s="69">
        <f t="shared" si="2"/>
        <v>1.1299999999999999</v>
      </c>
      <c r="O17">
        <f t="shared" si="3"/>
        <v>9</v>
      </c>
      <c r="P17">
        <f t="shared" si="4"/>
        <v>11</v>
      </c>
      <c r="Q17">
        <f t="shared" si="5"/>
        <v>6</v>
      </c>
      <c r="R17">
        <f t="shared" si="6"/>
        <v>26</v>
      </c>
      <c r="S17">
        <f t="shared" si="7"/>
        <v>8</v>
      </c>
    </row>
    <row r="18" spans="1:19" ht="21.95" customHeight="1">
      <c r="A18" s="5">
        <v>14</v>
      </c>
      <c r="B18" s="2" t="s">
        <v>60</v>
      </c>
      <c r="C18" s="10" t="s">
        <v>61</v>
      </c>
      <c r="D18" s="41">
        <v>8.4499999999999993</v>
      </c>
      <c r="E18" s="64">
        <v>6.5</v>
      </c>
      <c r="F18" s="69">
        <f t="shared" si="0"/>
        <v>6.5</v>
      </c>
      <c r="G18" s="41">
        <v>5.0999999999999996</v>
      </c>
      <c r="H18" s="64"/>
      <c r="I18" s="65"/>
      <c r="J18" s="69">
        <f t="shared" si="1"/>
        <v>5.0999999999999996</v>
      </c>
      <c r="K18" s="41">
        <v>1.2</v>
      </c>
      <c r="L18" s="64">
        <v>1.1499999999999999</v>
      </c>
      <c r="M18" s="79">
        <v>1.2210000000000001</v>
      </c>
      <c r="N18" s="69">
        <f t="shared" si="2"/>
        <v>1.2210000000000001</v>
      </c>
      <c r="O18">
        <f t="shared" si="3"/>
        <v>1</v>
      </c>
      <c r="P18">
        <f t="shared" si="4"/>
        <v>4</v>
      </c>
      <c r="Q18">
        <f t="shared" si="5"/>
        <v>4</v>
      </c>
      <c r="R18">
        <f t="shared" si="6"/>
        <v>9</v>
      </c>
      <c r="S18" s="83">
        <f t="shared" si="7"/>
        <v>2</v>
      </c>
    </row>
    <row r="19" spans="1:19" ht="21.95" customHeight="1">
      <c r="A19" s="5">
        <v>15</v>
      </c>
      <c r="B19" s="2" t="s">
        <v>62</v>
      </c>
      <c r="C19" s="50" t="s">
        <v>158</v>
      </c>
      <c r="D19" s="41">
        <v>8.1999999999999993</v>
      </c>
      <c r="E19" s="64">
        <v>8.2100000000000009</v>
      </c>
      <c r="F19" s="69">
        <f t="shared" si="0"/>
        <v>8.1999999999999993</v>
      </c>
      <c r="G19" s="41">
        <v>4.75</v>
      </c>
      <c r="H19" s="64"/>
      <c r="I19" s="65"/>
      <c r="J19" s="69">
        <f t="shared" si="1"/>
        <v>4.75</v>
      </c>
      <c r="K19" s="41">
        <v>1.06</v>
      </c>
      <c r="L19" s="64">
        <v>0.98</v>
      </c>
      <c r="M19" s="79">
        <v>1.0609999999999999</v>
      </c>
      <c r="N19" s="69">
        <f t="shared" si="2"/>
        <v>1.0609999999999999</v>
      </c>
      <c r="O19">
        <f t="shared" si="3"/>
        <v>13</v>
      </c>
      <c r="P19">
        <f t="shared" si="4"/>
        <v>8</v>
      </c>
      <c r="Q19">
        <f t="shared" si="5"/>
        <v>9</v>
      </c>
      <c r="R19">
        <f t="shared" si="6"/>
        <v>30</v>
      </c>
      <c r="S19">
        <f t="shared" si="7"/>
        <v>10</v>
      </c>
    </row>
    <row r="20" spans="1:19" ht="21.95" customHeight="1">
      <c r="A20" s="5">
        <v>16</v>
      </c>
      <c r="B20" s="2" t="s">
        <v>157</v>
      </c>
      <c r="C20" s="10" t="s">
        <v>63</v>
      </c>
      <c r="D20" s="41">
        <v>7.02</v>
      </c>
      <c r="E20" s="64">
        <v>7.44</v>
      </c>
      <c r="F20" s="69">
        <f t="shared" si="0"/>
        <v>7.02</v>
      </c>
      <c r="G20" s="41">
        <v>3.45</v>
      </c>
      <c r="H20" s="64"/>
      <c r="I20" s="65"/>
      <c r="J20" s="69">
        <f t="shared" si="1"/>
        <v>3.45</v>
      </c>
      <c r="K20" s="41">
        <v>1.23</v>
      </c>
      <c r="L20" s="64">
        <v>1.25</v>
      </c>
      <c r="M20" s="79">
        <v>1.23</v>
      </c>
      <c r="N20" s="69">
        <f t="shared" si="2"/>
        <v>1.25</v>
      </c>
      <c r="O20">
        <f t="shared" si="3"/>
        <v>3</v>
      </c>
      <c r="P20">
        <f t="shared" si="4"/>
        <v>12</v>
      </c>
      <c r="Q20">
        <f t="shared" si="5"/>
        <v>2</v>
      </c>
      <c r="R20">
        <f t="shared" si="6"/>
        <v>17</v>
      </c>
      <c r="S20">
        <f t="shared" si="7"/>
        <v>4</v>
      </c>
    </row>
    <row r="21" spans="1:19" ht="21.95" customHeight="1">
      <c r="A21" s="5">
        <v>17</v>
      </c>
      <c r="B21" s="2"/>
      <c r="C21" s="10"/>
      <c r="D21" s="14"/>
      <c r="E21" s="2"/>
      <c r="F21" s="31">
        <f t="shared" si="0"/>
        <v>0</v>
      </c>
      <c r="G21" s="14"/>
      <c r="H21" s="2"/>
      <c r="I21" s="3"/>
      <c r="J21" s="31">
        <f t="shared" si="1"/>
        <v>0</v>
      </c>
      <c r="K21" s="14"/>
      <c r="L21" s="2"/>
      <c r="M21" s="3"/>
      <c r="N21" s="31">
        <f t="shared" si="2"/>
        <v>0</v>
      </c>
    </row>
    <row r="22" spans="1:19" ht="21.95" customHeight="1">
      <c r="A22" s="5">
        <v>18</v>
      </c>
      <c r="B22" s="2"/>
      <c r="C22" s="10"/>
      <c r="D22" s="14"/>
      <c r="E22" s="2"/>
      <c r="F22" s="31">
        <f t="shared" si="0"/>
        <v>0</v>
      </c>
      <c r="G22" s="14"/>
      <c r="H22" s="2"/>
      <c r="I22" s="3"/>
      <c r="J22" s="31">
        <f t="shared" si="1"/>
        <v>0</v>
      </c>
      <c r="K22" s="14"/>
      <c r="L22" s="2"/>
      <c r="M22" s="3"/>
      <c r="N22" s="31">
        <f t="shared" si="2"/>
        <v>0</v>
      </c>
    </row>
    <row r="23" spans="1:19" ht="21.95" customHeight="1">
      <c r="A23" s="5">
        <v>19</v>
      </c>
      <c r="B23" s="2"/>
      <c r="C23" s="10"/>
      <c r="D23" s="14"/>
      <c r="E23" s="2"/>
      <c r="F23" s="31">
        <f t="shared" si="0"/>
        <v>0</v>
      </c>
      <c r="G23" s="14"/>
      <c r="H23" s="2"/>
      <c r="I23" s="3"/>
      <c r="J23" s="31">
        <f t="shared" si="1"/>
        <v>0</v>
      </c>
      <c r="K23" s="14"/>
      <c r="L23" s="2"/>
      <c r="M23" s="3"/>
      <c r="N23" s="31">
        <f t="shared" si="2"/>
        <v>0</v>
      </c>
    </row>
    <row r="24" spans="1:19" ht="21.95" customHeight="1" thickBot="1">
      <c r="A24" s="6">
        <v>20</v>
      </c>
      <c r="B24" s="7"/>
      <c r="C24" s="11"/>
      <c r="D24" s="15"/>
      <c r="E24" s="7"/>
      <c r="F24" s="32">
        <f t="shared" si="0"/>
        <v>0</v>
      </c>
      <c r="G24" s="15"/>
      <c r="H24" s="7"/>
      <c r="I24" s="8"/>
      <c r="J24" s="32">
        <f t="shared" si="1"/>
        <v>0</v>
      </c>
      <c r="K24" s="15"/>
      <c r="L24" s="7"/>
      <c r="M24" s="8"/>
      <c r="N24" s="32">
        <f t="shared" si="2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N1"/>
    <mergeCell ref="A2:I2"/>
    <mergeCell ref="J2:N2"/>
    <mergeCell ref="A3:I3"/>
    <mergeCell ref="J3:N3"/>
  </mergeCells>
  <pageMargins left="0.19685039370078741" right="0.19685039370078741" top="0.51181102362204722" bottom="0.51181102362204722" header="0.19685039370078741" footer="0.19685039370078741"/>
  <pageSetup paperSize="9" scale="91" pageOrder="overThenDown" orientation="landscape" r:id="rId1"/>
  <headerFooter alignWithMargins="0">
    <oddFooter>&amp;C_x000D_&amp;1#&amp;"Aptos"&amp;12&amp;K000000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  <pageSetUpPr fitToPage="1"/>
  </sheetPr>
  <dimension ref="A1:S1048576"/>
  <sheetViews>
    <sheetView workbookViewId="0">
      <selection activeCell="C9" sqref="C9"/>
    </sheetView>
  </sheetViews>
  <sheetFormatPr defaultRowHeight="21.95" customHeight="1"/>
  <cols>
    <col min="1" max="1" width="4.625" customWidth="1"/>
    <col min="2" max="2" width="17.625" customWidth="1"/>
    <col min="3" max="3" width="12.75" style="4" customWidth="1"/>
    <col min="4" max="14" width="9.125" customWidth="1"/>
    <col min="15" max="15" width="6.75" hidden="1" customWidth="1"/>
    <col min="16" max="17" width="5.75" hidden="1" customWidth="1"/>
    <col min="18" max="18" width="6.5" hidden="1" customWidth="1"/>
    <col min="19" max="19" width="6.5" customWidth="1"/>
    <col min="20" max="255" width="8.375" customWidth="1"/>
    <col min="256" max="1023" width="10.75" customWidth="1"/>
    <col min="1024" max="1024" width="9" customWidth="1"/>
  </cols>
  <sheetData>
    <row r="1" spans="1:19" ht="15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9" s="1" customFormat="1" ht="15.95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 t="s">
        <v>64</v>
      </c>
      <c r="K2" s="109"/>
      <c r="L2" s="109"/>
      <c r="M2" s="109"/>
      <c r="N2" s="110"/>
    </row>
    <row r="3" spans="1:19" s="1" customFormat="1" ht="15.95" customHeight="1" thickBot="1">
      <c r="A3" s="111" t="s">
        <v>3</v>
      </c>
      <c r="B3" s="112"/>
      <c r="C3" s="112"/>
      <c r="D3" s="112"/>
      <c r="E3" s="112"/>
      <c r="F3" s="112"/>
      <c r="G3" s="112"/>
      <c r="H3" s="112"/>
      <c r="I3" s="112"/>
      <c r="J3" s="113"/>
      <c r="K3" s="113"/>
      <c r="L3" s="113"/>
      <c r="M3" s="113"/>
      <c r="N3" s="114"/>
      <c r="O3" s="48">
        <v>1</v>
      </c>
      <c r="P3" s="48">
        <v>0</v>
      </c>
      <c r="Q3" s="48">
        <v>0</v>
      </c>
      <c r="R3" s="48"/>
      <c r="S3" s="48">
        <v>1</v>
      </c>
    </row>
    <row r="4" spans="1:19" s="1" customFormat="1" ht="30.75" customHeight="1" thickBot="1">
      <c r="A4" s="28" t="s">
        <v>4</v>
      </c>
      <c r="B4" s="29" t="s">
        <v>5</v>
      </c>
      <c r="C4" s="30" t="s">
        <v>6</v>
      </c>
      <c r="D4" s="12" t="s">
        <v>7</v>
      </c>
      <c r="E4" s="13" t="s">
        <v>7</v>
      </c>
      <c r="F4" s="67" t="s">
        <v>8</v>
      </c>
      <c r="G4" s="12" t="s">
        <v>9</v>
      </c>
      <c r="H4" s="13" t="s">
        <v>9</v>
      </c>
      <c r="I4" s="13" t="s">
        <v>9</v>
      </c>
      <c r="J4" s="67" t="s">
        <v>8</v>
      </c>
      <c r="K4" s="12" t="s">
        <v>10</v>
      </c>
      <c r="L4" s="13" t="s">
        <v>10</v>
      </c>
      <c r="M4" s="13" t="s">
        <v>10</v>
      </c>
      <c r="N4" s="67" t="s">
        <v>8</v>
      </c>
      <c r="O4" s="44" t="s">
        <v>151</v>
      </c>
      <c r="P4" s="45" t="s">
        <v>152</v>
      </c>
      <c r="Q4" s="46" t="s">
        <v>153</v>
      </c>
      <c r="R4" s="47" t="s">
        <v>159</v>
      </c>
      <c r="S4" s="47" t="s">
        <v>160</v>
      </c>
    </row>
    <row r="5" spans="1:19" ht="21.95" customHeight="1">
      <c r="A5" s="26">
        <v>1</v>
      </c>
      <c r="B5" s="23" t="s">
        <v>65</v>
      </c>
      <c r="C5" s="27" t="s">
        <v>46</v>
      </c>
      <c r="D5" s="21">
        <v>7.63</v>
      </c>
      <c r="E5" s="19">
        <v>8.02</v>
      </c>
      <c r="F5" s="70">
        <f>MIN(D5:E5)</f>
        <v>7.63</v>
      </c>
      <c r="G5" s="21">
        <v>5.34</v>
      </c>
      <c r="H5" s="19"/>
      <c r="I5" s="22"/>
      <c r="J5" s="70">
        <f>MAX(G5:I5)</f>
        <v>5.34</v>
      </c>
      <c r="K5" s="40">
        <v>1</v>
      </c>
      <c r="L5" s="62">
        <v>0.89</v>
      </c>
      <c r="M5" s="63">
        <v>0.85</v>
      </c>
      <c r="N5" s="68">
        <f>MAX(K5:M5)</f>
        <v>1</v>
      </c>
      <c r="O5">
        <f>RANK(F5,$F$5:$F$9,$O$3)</f>
        <v>3</v>
      </c>
      <c r="P5">
        <f>RANK(J5,$J$5:$J$9,$P$3)</f>
        <v>2</v>
      </c>
      <c r="Q5">
        <f>RANK(N5,$N$5:$N$9,$Q$3)</f>
        <v>3</v>
      </c>
      <c r="R5">
        <f>+O5+P5+Q5</f>
        <v>8</v>
      </c>
      <c r="S5">
        <f>RANK(R5,$R$5:$R$9,$S$3)</f>
        <v>3</v>
      </c>
    </row>
    <row r="6" spans="1:19" ht="21.95" customHeight="1">
      <c r="A6" s="5">
        <v>2</v>
      </c>
      <c r="B6" s="2" t="s">
        <v>66</v>
      </c>
      <c r="C6" s="10" t="s">
        <v>48</v>
      </c>
      <c r="D6" s="14">
        <v>7.98</v>
      </c>
      <c r="E6" s="2">
        <v>7.9</v>
      </c>
      <c r="F6" s="71">
        <f t="shared" ref="F6:F24" si="0">MIN(D6:E6)</f>
        <v>7.9</v>
      </c>
      <c r="G6" s="14">
        <v>2.7</v>
      </c>
      <c r="H6" s="2"/>
      <c r="I6" s="3"/>
      <c r="J6" s="71">
        <f t="shared" ref="J6:J23" si="1">MAX(G6:I6)</f>
        <v>2.7</v>
      </c>
      <c r="K6" s="41">
        <v>0.67</v>
      </c>
      <c r="L6" s="64">
        <v>0.67</v>
      </c>
      <c r="M6" s="65">
        <v>0.74</v>
      </c>
      <c r="N6" s="69">
        <f t="shared" ref="N6:N24" si="2">MAX(K6:M6)</f>
        <v>0.74</v>
      </c>
      <c r="O6">
        <f t="shared" ref="O6:O9" si="3">RANK(F6,$F$5:$F$9,$O$3)</f>
        <v>4</v>
      </c>
      <c r="P6">
        <f t="shared" ref="P6:P9" si="4">RANK(J6,$J$5:$J$9,$P$3)</f>
        <v>5</v>
      </c>
      <c r="Q6">
        <f t="shared" ref="Q6:Q9" si="5">RANK(N6,$N$5:$N$9,$Q$3)</f>
        <v>5</v>
      </c>
      <c r="R6">
        <f>+O6+P6+Q6</f>
        <v>14</v>
      </c>
      <c r="S6">
        <f t="shared" ref="S6:S9" si="6">RANK(R6,$R$5:$R$9,$S$3)</f>
        <v>5</v>
      </c>
    </row>
    <row r="7" spans="1:19" ht="21.95" customHeight="1">
      <c r="A7" s="5">
        <v>3</v>
      </c>
      <c r="B7" s="2" t="s">
        <v>67</v>
      </c>
      <c r="C7" s="10" t="s">
        <v>46</v>
      </c>
      <c r="D7" s="14">
        <v>6.78</v>
      </c>
      <c r="E7" s="2">
        <v>6.72</v>
      </c>
      <c r="F7" s="71">
        <f t="shared" si="0"/>
        <v>6.72</v>
      </c>
      <c r="G7" s="14">
        <v>5.05</v>
      </c>
      <c r="H7" s="2"/>
      <c r="I7" s="3"/>
      <c r="J7" s="71">
        <f t="shared" si="1"/>
        <v>5.05</v>
      </c>
      <c r="K7" s="41">
        <v>1.28</v>
      </c>
      <c r="L7" s="64">
        <v>1.2</v>
      </c>
      <c r="M7" s="65">
        <v>1.27</v>
      </c>
      <c r="N7" s="69">
        <f t="shared" si="2"/>
        <v>1.28</v>
      </c>
      <c r="O7">
        <f t="shared" si="3"/>
        <v>2</v>
      </c>
      <c r="P7">
        <f t="shared" si="4"/>
        <v>3</v>
      </c>
      <c r="Q7">
        <f t="shared" si="5"/>
        <v>1</v>
      </c>
      <c r="R7">
        <f>+O7+P7+Q7</f>
        <v>6</v>
      </c>
      <c r="S7">
        <f t="shared" si="6"/>
        <v>2</v>
      </c>
    </row>
    <row r="8" spans="1:19" ht="21.95" customHeight="1">
      <c r="A8" s="5">
        <v>4</v>
      </c>
      <c r="B8" s="2" t="s">
        <v>68</v>
      </c>
      <c r="C8" s="10" t="s">
        <v>69</v>
      </c>
      <c r="D8" s="14">
        <v>7.98</v>
      </c>
      <c r="E8" s="2">
        <v>7.98</v>
      </c>
      <c r="F8" s="71">
        <f t="shared" si="0"/>
        <v>7.98</v>
      </c>
      <c r="G8" s="14">
        <v>4.93</v>
      </c>
      <c r="H8" s="2"/>
      <c r="I8" s="3"/>
      <c r="J8" s="71">
        <f t="shared" si="1"/>
        <v>4.93</v>
      </c>
      <c r="K8" s="41">
        <v>0.71</v>
      </c>
      <c r="L8" s="64">
        <v>0.8</v>
      </c>
      <c r="M8" s="65">
        <v>0.79</v>
      </c>
      <c r="N8" s="69">
        <f t="shared" si="2"/>
        <v>0.8</v>
      </c>
      <c r="O8">
        <f t="shared" si="3"/>
        <v>5</v>
      </c>
      <c r="P8">
        <f t="shared" si="4"/>
        <v>4</v>
      </c>
      <c r="Q8">
        <f t="shared" si="5"/>
        <v>4</v>
      </c>
      <c r="R8">
        <f>+O8+P8+Q8</f>
        <v>13</v>
      </c>
      <c r="S8">
        <f t="shared" si="6"/>
        <v>4</v>
      </c>
    </row>
    <row r="9" spans="1:19" ht="21.95" customHeight="1">
      <c r="A9" s="5">
        <v>5</v>
      </c>
      <c r="B9" s="2" t="s">
        <v>70</v>
      </c>
      <c r="C9" s="10" t="s">
        <v>71</v>
      </c>
      <c r="D9" s="14">
        <v>6.43</v>
      </c>
      <c r="E9" s="2">
        <v>6.5</v>
      </c>
      <c r="F9" s="71">
        <f t="shared" si="0"/>
        <v>6.43</v>
      </c>
      <c r="G9" s="14">
        <v>7.6</v>
      </c>
      <c r="H9" s="2"/>
      <c r="I9" s="3"/>
      <c r="J9" s="71">
        <f t="shared" si="1"/>
        <v>7.6</v>
      </c>
      <c r="K9" s="41">
        <v>1.1299999999999999</v>
      </c>
      <c r="L9" s="64">
        <v>1.1299999999999999</v>
      </c>
      <c r="M9" s="65">
        <v>1.19</v>
      </c>
      <c r="N9" s="69">
        <f t="shared" si="2"/>
        <v>1.19</v>
      </c>
      <c r="O9">
        <f t="shared" si="3"/>
        <v>1</v>
      </c>
      <c r="P9">
        <f t="shared" si="4"/>
        <v>1</v>
      </c>
      <c r="Q9">
        <f t="shared" si="5"/>
        <v>2</v>
      </c>
      <c r="R9">
        <f>+O9+P9+Q9</f>
        <v>4</v>
      </c>
      <c r="S9">
        <f t="shared" si="6"/>
        <v>1</v>
      </c>
    </row>
    <row r="10" spans="1:19" ht="21.95" customHeight="1">
      <c r="A10" s="5">
        <v>6</v>
      </c>
      <c r="B10" s="2"/>
      <c r="C10" s="10"/>
      <c r="D10" s="14"/>
      <c r="E10" s="2"/>
      <c r="F10" s="31">
        <f t="shared" si="0"/>
        <v>0</v>
      </c>
      <c r="G10" s="14"/>
      <c r="H10" s="2"/>
      <c r="I10" s="3"/>
      <c r="J10" s="31">
        <f t="shared" si="1"/>
        <v>0</v>
      </c>
      <c r="K10" s="14"/>
      <c r="L10" s="2"/>
      <c r="M10" s="3"/>
      <c r="N10" s="31">
        <f t="shared" si="2"/>
        <v>0</v>
      </c>
    </row>
    <row r="11" spans="1:19" ht="21.95" customHeight="1">
      <c r="A11" s="5">
        <v>7</v>
      </c>
      <c r="B11" s="2"/>
      <c r="C11" s="10"/>
      <c r="D11" s="14"/>
      <c r="E11" s="2"/>
      <c r="F11" s="31">
        <f t="shared" si="0"/>
        <v>0</v>
      </c>
      <c r="G11" s="14"/>
      <c r="H11" s="2"/>
      <c r="I11" s="3"/>
      <c r="J11" s="31">
        <f t="shared" si="1"/>
        <v>0</v>
      </c>
      <c r="K11" s="14"/>
      <c r="L11" s="2"/>
      <c r="M11" s="3"/>
      <c r="N11" s="31">
        <f t="shared" si="2"/>
        <v>0</v>
      </c>
    </row>
    <row r="12" spans="1:19" ht="21.95" customHeight="1">
      <c r="A12" s="5">
        <v>8</v>
      </c>
      <c r="B12" s="2"/>
      <c r="C12" s="10"/>
      <c r="D12" s="14"/>
      <c r="E12" s="2"/>
      <c r="F12" s="31">
        <f t="shared" si="0"/>
        <v>0</v>
      </c>
      <c r="G12" s="14"/>
      <c r="H12" s="2"/>
      <c r="I12" s="3"/>
      <c r="J12" s="31">
        <f t="shared" si="1"/>
        <v>0</v>
      </c>
      <c r="K12" s="14"/>
      <c r="L12" s="2"/>
      <c r="M12" s="3"/>
      <c r="N12" s="31">
        <f t="shared" si="2"/>
        <v>0</v>
      </c>
    </row>
    <row r="13" spans="1:19" ht="21.95" customHeight="1">
      <c r="A13" s="5">
        <v>9</v>
      </c>
      <c r="B13" s="2"/>
      <c r="C13" s="10"/>
      <c r="D13" s="14"/>
      <c r="E13" s="2"/>
      <c r="F13" s="31">
        <f t="shared" si="0"/>
        <v>0</v>
      </c>
      <c r="G13" s="14"/>
      <c r="H13" s="2"/>
      <c r="I13" s="3"/>
      <c r="J13" s="31">
        <f t="shared" si="1"/>
        <v>0</v>
      </c>
      <c r="K13" s="14"/>
      <c r="L13" s="2"/>
      <c r="M13" s="3"/>
      <c r="N13" s="31">
        <f t="shared" si="2"/>
        <v>0</v>
      </c>
    </row>
    <row r="14" spans="1:19" ht="21.95" customHeight="1">
      <c r="A14" s="5">
        <v>10</v>
      </c>
      <c r="B14" s="2"/>
      <c r="C14" s="10"/>
      <c r="D14" s="14"/>
      <c r="E14" s="2"/>
      <c r="F14" s="31">
        <f t="shared" si="0"/>
        <v>0</v>
      </c>
      <c r="G14" s="14"/>
      <c r="H14" s="2"/>
      <c r="I14" s="3"/>
      <c r="J14" s="31">
        <f t="shared" si="1"/>
        <v>0</v>
      </c>
      <c r="K14" s="14"/>
      <c r="L14" s="2"/>
      <c r="M14" s="3"/>
      <c r="N14" s="31">
        <f t="shared" si="2"/>
        <v>0</v>
      </c>
    </row>
    <row r="15" spans="1:19" ht="21.95" customHeight="1">
      <c r="A15" s="5">
        <v>11</v>
      </c>
      <c r="B15" s="2"/>
      <c r="C15" s="10"/>
      <c r="D15" s="14"/>
      <c r="E15" s="2"/>
      <c r="F15" s="31">
        <f t="shared" si="0"/>
        <v>0</v>
      </c>
      <c r="G15" s="14"/>
      <c r="H15" s="2"/>
      <c r="I15" s="3"/>
      <c r="J15" s="31">
        <f t="shared" si="1"/>
        <v>0</v>
      </c>
      <c r="K15" s="14"/>
      <c r="L15" s="2"/>
      <c r="M15" s="3"/>
      <c r="N15" s="31">
        <f t="shared" si="2"/>
        <v>0</v>
      </c>
    </row>
    <row r="16" spans="1:19" ht="21.95" customHeight="1">
      <c r="A16" s="5">
        <v>12</v>
      </c>
      <c r="B16" s="2"/>
      <c r="C16" s="10"/>
      <c r="D16" s="14"/>
      <c r="E16" s="2"/>
      <c r="F16" s="31">
        <f t="shared" si="0"/>
        <v>0</v>
      </c>
      <c r="G16" s="14"/>
      <c r="H16" s="2"/>
      <c r="I16" s="3"/>
      <c r="J16" s="31">
        <f t="shared" si="1"/>
        <v>0</v>
      </c>
      <c r="K16" s="14"/>
      <c r="L16" s="2"/>
      <c r="M16" s="3"/>
      <c r="N16" s="31">
        <f t="shared" si="2"/>
        <v>0</v>
      </c>
    </row>
    <row r="17" spans="1:14" ht="21.95" customHeight="1">
      <c r="A17" s="5">
        <v>13</v>
      </c>
      <c r="B17" s="2"/>
      <c r="C17" s="10"/>
      <c r="D17" s="14"/>
      <c r="E17" s="2"/>
      <c r="F17" s="31">
        <f t="shared" si="0"/>
        <v>0</v>
      </c>
      <c r="G17" s="14"/>
      <c r="H17" s="2"/>
      <c r="I17" s="3"/>
      <c r="J17" s="31">
        <f t="shared" si="1"/>
        <v>0</v>
      </c>
      <c r="K17" s="14"/>
      <c r="L17" s="2"/>
      <c r="M17" s="3"/>
      <c r="N17" s="31">
        <f t="shared" si="2"/>
        <v>0</v>
      </c>
    </row>
    <row r="18" spans="1:14" ht="21.95" customHeight="1">
      <c r="A18" s="5">
        <v>14</v>
      </c>
      <c r="B18" s="2"/>
      <c r="C18" s="10"/>
      <c r="D18" s="14"/>
      <c r="E18" s="2"/>
      <c r="F18" s="31">
        <f t="shared" si="0"/>
        <v>0</v>
      </c>
      <c r="G18" s="14"/>
      <c r="H18" s="2"/>
      <c r="I18" s="3"/>
      <c r="J18" s="31">
        <f t="shared" si="1"/>
        <v>0</v>
      </c>
      <c r="K18" s="14"/>
      <c r="L18" s="2"/>
      <c r="M18" s="3"/>
      <c r="N18" s="31">
        <f t="shared" si="2"/>
        <v>0</v>
      </c>
    </row>
    <row r="19" spans="1:14" ht="21.95" customHeight="1">
      <c r="A19" s="5">
        <v>15</v>
      </c>
      <c r="B19" s="2"/>
      <c r="C19" s="10"/>
      <c r="D19" s="14"/>
      <c r="E19" s="2"/>
      <c r="F19" s="31">
        <f t="shared" si="0"/>
        <v>0</v>
      </c>
      <c r="G19" s="14"/>
      <c r="H19" s="2"/>
      <c r="I19" s="3"/>
      <c r="J19" s="31">
        <f t="shared" si="1"/>
        <v>0</v>
      </c>
      <c r="K19" s="14"/>
      <c r="L19" s="2"/>
      <c r="M19" s="3"/>
      <c r="N19" s="31">
        <f t="shared" si="2"/>
        <v>0</v>
      </c>
    </row>
    <row r="20" spans="1:14" ht="21.95" customHeight="1">
      <c r="A20" s="5">
        <v>16</v>
      </c>
      <c r="B20" s="2"/>
      <c r="C20" s="10"/>
      <c r="D20" s="14"/>
      <c r="E20" s="2"/>
      <c r="F20" s="31">
        <f t="shared" si="0"/>
        <v>0</v>
      </c>
      <c r="G20" s="14"/>
      <c r="H20" s="2"/>
      <c r="I20" s="3"/>
      <c r="J20" s="31">
        <f t="shared" si="1"/>
        <v>0</v>
      </c>
      <c r="K20" s="14"/>
      <c r="L20" s="2"/>
      <c r="M20" s="3"/>
      <c r="N20" s="31">
        <f t="shared" si="2"/>
        <v>0</v>
      </c>
    </row>
    <row r="21" spans="1:14" ht="21.95" customHeight="1">
      <c r="A21" s="5">
        <v>17</v>
      </c>
      <c r="B21" s="2"/>
      <c r="C21" s="10"/>
      <c r="D21" s="14"/>
      <c r="E21" s="2"/>
      <c r="F21" s="31">
        <f t="shared" si="0"/>
        <v>0</v>
      </c>
      <c r="G21" s="14"/>
      <c r="H21" s="2"/>
      <c r="I21" s="3"/>
      <c r="J21" s="31">
        <f t="shared" si="1"/>
        <v>0</v>
      </c>
      <c r="K21" s="14"/>
      <c r="L21" s="2"/>
      <c r="M21" s="3"/>
      <c r="N21" s="31">
        <f t="shared" si="2"/>
        <v>0</v>
      </c>
    </row>
    <row r="22" spans="1:14" ht="21.95" customHeight="1">
      <c r="A22" s="5">
        <v>18</v>
      </c>
      <c r="B22" s="2"/>
      <c r="C22" s="10"/>
      <c r="D22" s="14"/>
      <c r="E22" s="2"/>
      <c r="F22" s="31">
        <f t="shared" si="0"/>
        <v>0</v>
      </c>
      <c r="G22" s="14"/>
      <c r="H22" s="2"/>
      <c r="I22" s="3"/>
      <c r="J22" s="31">
        <f t="shared" si="1"/>
        <v>0</v>
      </c>
      <c r="K22" s="14"/>
      <c r="L22" s="2"/>
      <c r="M22" s="3"/>
      <c r="N22" s="31">
        <f t="shared" si="2"/>
        <v>0</v>
      </c>
    </row>
    <row r="23" spans="1:14" ht="21.95" customHeight="1">
      <c r="A23" s="5">
        <v>19</v>
      </c>
      <c r="B23" s="2"/>
      <c r="C23" s="10"/>
      <c r="D23" s="14"/>
      <c r="E23" s="2"/>
      <c r="F23" s="31">
        <f t="shared" si="0"/>
        <v>0</v>
      </c>
      <c r="G23" s="14"/>
      <c r="H23" s="2"/>
      <c r="I23" s="3"/>
      <c r="J23" s="31">
        <f t="shared" si="1"/>
        <v>0</v>
      </c>
      <c r="K23" s="14"/>
      <c r="L23" s="2"/>
      <c r="M23" s="3"/>
      <c r="N23" s="31">
        <f t="shared" si="2"/>
        <v>0</v>
      </c>
    </row>
    <row r="24" spans="1:14" ht="21.95" customHeight="1" thickBot="1">
      <c r="A24" s="6">
        <v>20</v>
      </c>
      <c r="B24" s="7"/>
      <c r="C24" s="11"/>
      <c r="D24" s="15"/>
      <c r="E24" s="7"/>
      <c r="F24" s="32">
        <f t="shared" si="0"/>
        <v>0</v>
      </c>
      <c r="G24" s="15"/>
      <c r="H24" s="7"/>
      <c r="I24" s="8"/>
      <c r="J24" s="9"/>
      <c r="K24" s="15"/>
      <c r="L24" s="7"/>
      <c r="M24" s="8"/>
      <c r="N24" s="32">
        <f t="shared" si="2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N1"/>
    <mergeCell ref="A2:I2"/>
    <mergeCell ref="J2:N2"/>
    <mergeCell ref="A3:I3"/>
    <mergeCell ref="J3:N3"/>
  </mergeCells>
  <pageMargins left="0.19685039370078741" right="0.19685039370078741" top="0.51181102362204722" bottom="0.51181102362204722" header="0.19685039370078741" footer="0.19685039370078741"/>
  <pageSetup paperSize="9" scale="93" pageOrder="overThenDown" orientation="landscape" r:id="rId1"/>
  <headerFooter alignWithMargins="0">
    <oddFooter>&amp;C_x000D_&amp;1#&amp;"Aptos"&amp;12&amp;K000000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fitToPage="1"/>
  </sheetPr>
  <dimension ref="A1:X1048576"/>
  <sheetViews>
    <sheetView workbookViewId="0">
      <selection activeCell="Q5" sqref="Q5"/>
    </sheetView>
  </sheetViews>
  <sheetFormatPr defaultRowHeight="21.95" customHeight="1"/>
  <cols>
    <col min="1" max="1" width="4.625" customWidth="1"/>
    <col min="2" max="2" width="17.625" customWidth="1"/>
    <col min="3" max="3" width="10.25" style="4" customWidth="1"/>
    <col min="4" max="5" width="7.25" customWidth="1"/>
    <col min="6" max="6" width="9.125" customWidth="1"/>
    <col min="7" max="9" width="7.125" customWidth="1"/>
    <col min="10" max="18" width="9.125" customWidth="1"/>
    <col min="19" max="23" width="6" hidden="1" customWidth="1"/>
    <col min="24" max="24" width="6.5" customWidth="1"/>
    <col min="25" max="260" width="8.375" customWidth="1"/>
    <col min="261" max="1028" width="10.75" customWidth="1"/>
    <col min="1029" max="1029" width="9" customWidth="1"/>
  </cols>
  <sheetData>
    <row r="1" spans="1:24" ht="15" thickBot="1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</row>
    <row r="2" spans="1:24" s="1" customFormat="1" ht="15.95" customHeight="1">
      <c r="A2" s="95" t="s">
        <v>1</v>
      </c>
      <c r="B2" s="96"/>
      <c r="C2" s="96"/>
      <c r="D2" s="96"/>
      <c r="E2" s="96"/>
      <c r="F2" s="96"/>
      <c r="G2" s="96"/>
      <c r="H2" s="96"/>
      <c r="I2" s="115"/>
      <c r="J2" s="121" t="s">
        <v>72</v>
      </c>
      <c r="K2" s="100"/>
      <c r="L2" s="100"/>
      <c r="M2" s="100"/>
      <c r="N2" s="100"/>
      <c r="O2" s="100"/>
      <c r="P2" s="100"/>
      <c r="Q2" s="100"/>
      <c r="R2" s="101"/>
    </row>
    <row r="3" spans="1:24" s="1" customFormat="1" ht="15.95" customHeight="1" thickBot="1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116"/>
      <c r="K3" s="116"/>
      <c r="L3" s="116"/>
      <c r="M3" s="116"/>
      <c r="N3" s="117"/>
      <c r="O3" s="60"/>
      <c r="P3" s="60"/>
      <c r="Q3" s="60"/>
      <c r="R3" s="61"/>
      <c r="S3" s="48">
        <v>1</v>
      </c>
      <c r="T3" s="48">
        <v>0</v>
      </c>
      <c r="U3" s="48">
        <v>0</v>
      </c>
      <c r="V3" s="48">
        <v>0</v>
      </c>
      <c r="W3" s="48"/>
      <c r="X3" s="48">
        <v>1</v>
      </c>
    </row>
    <row r="4" spans="1:24" s="1" customFormat="1" ht="30.75" customHeight="1" thickBot="1">
      <c r="A4" s="28" t="s">
        <v>4</v>
      </c>
      <c r="B4" s="29" t="s">
        <v>5</v>
      </c>
      <c r="C4" s="30" t="s">
        <v>6</v>
      </c>
      <c r="D4" s="12" t="s">
        <v>7</v>
      </c>
      <c r="E4" s="13" t="s">
        <v>7</v>
      </c>
      <c r="F4" s="67" t="s">
        <v>8</v>
      </c>
      <c r="G4" s="86" t="s">
        <v>164</v>
      </c>
      <c r="H4" s="87" t="s">
        <v>164</v>
      </c>
      <c r="I4" s="88" t="s">
        <v>164</v>
      </c>
      <c r="J4" s="67" t="s">
        <v>8</v>
      </c>
      <c r="K4" s="12" t="s">
        <v>10</v>
      </c>
      <c r="L4" s="13" t="s">
        <v>10</v>
      </c>
      <c r="M4" s="13" t="s">
        <v>10</v>
      </c>
      <c r="N4" s="67" t="s">
        <v>8</v>
      </c>
      <c r="O4" s="12" t="s">
        <v>162</v>
      </c>
      <c r="P4" s="12" t="s">
        <v>162</v>
      </c>
      <c r="Q4" s="12" t="s">
        <v>162</v>
      </c>
      <c r="R4" s="67" t="s">
        <v>8</v>
      </c>
      <c r="S4" s="44" t="s">
        <v>151</v>
      </c>
      <c r="T4" s="45" t="s">
        <v>152</v>
      </c>
      <c r="U4" s="46" t="s">
        <v>153</v>
      </c>
      <c r="V4" s="46" t="s">
        <v>163</v>
      </c>
      <c r="W4" s="47" t="s">
        <v>159</v>
      </c>
      <c r="X4" s="47" t="s">
        <v>160</v>
      </c>
    </row>
    <row r="5" spans="1:24" ht="21.95" customHeight="1">
      <c r="A5" s="26">
        <v>1</v>
      </c>
      <c r="B5" s="23" t="s">
        <v>73</v>
      </c>
      <c r="C5" s="27" t="s">
        <v>74</v>
      </c>
      <c r="D5" s="40">
        <v>6.53</v>
      </c>
      <c r="E5" s="62">
        <v>6.71</v>
      </c>
      <c r="F5" s="68">
        <f>MIN(D5:E5)</f>
        <v>6.53</v>
      </c>
      <c r="G5" s="40">
        <v>3.38</v>
      </c>
      <c r="H5" s="62">
        <v>2.95</v>
      </c>
      <c r="I5" s="78">
        <v>2.63</v>
      </c>
      <c r="J5" s="68">
        <f>MAX(G5:I5)</f>
        <v>3.38</v>
      </c>
      <c r="K5" s="40">
        <v>4.03</v>
      </c>
      <c r="L5" s="62">
        <v>4.1210000000000004</v>
      </c>
      <c r="M5" s="78">
        <v>3.89</v>
      </c>
      <c r="N5" s="68">
        <f>MAX(K5:M5)</f>
        <v>4.1210000000000004</v>
      </c>
      <c r="O5" s="40">
        <v>30.5</v>
      </c>
      <c r="P5" s="62">
        <v>26.5</v>
      </c>
      <c r="Q5" s="78">
        <v>30</v>
      </c>
      <c r="R5" s="68">
        <f>MAX(O5:Q5)</f>
        <v>30.5</v>
      </c>
      <c r="S5">
        <f>RANK(F5,$F$5:$F$12,$S$3)</f>
        <v>5</v>
      </c>
      <c r="T5">
        <f>RANK(J5,$J$5:$J$12,$T$3)</f>
        <v>5</v>
      </c>
      <c r="U5">
        <f>RANK(N5,$N$5:$N$12,$U$3)</f>
        <v>1</v>
      </c>
      <c r="V5">
        <f>RANK(R5,$R$5:$R$12,$V$3)</f>
        <v>1</v>
      </c>
      <c r="W5">
        <f>+S5+T5+U5+V5</f>
        <v>12</v>
      </c>
      <c r="X5">
        <f>RANK(W5,$W$5:$W$12,$X$3)</f>
        <v>2</v>
      </c>
    </row>
    <row r="6" spans="1:24" ht="21.95" customHeight="1">
      <c r="A6" s="5">
        <v>2</v>
      </c>
      <c r="B6" s="2" t="s">
        <v>75</v>
      </c>
      <c r="C6" s="10" t="s">
        <v>76</v>
      </c>
      <c r="D6" s="41">
        <v>5.66</v>
      </c>
      <c r="E6" s="64">
        <v>5.73</v>
      </c>
      <c r="F6" s="69">
        <f t="shared" ref="F6:F24" si="0">MIN(D6:E6)</f>
        <v>5.66</v>
      </c>
      <c r="G6" s="41">
        <v>4.05</v>
      </c>
      <c r="H6" s="64">
        <v>4.08</v>
      </c>
      <c r="I6" s="79">
        <v>5.16</v>
      </c>
      <c r="J6" s="69">
        <f t="shared" ref="J6:J24" si="1">MAX(G6:I6)</f>
        <v>5.16</v>
      </c>
      <c r="K6" s="41">
        <v>3.92</v>
      </c>
      <c r="L6" s="64">
        <v>4.07</v>
      </c>
      <c r="M6" s="79">
        <v>4.07</v>
      </c>
      <c r="N6" s="69">
        <f t="shared" ref="N6:N24" si="2">MAX(K6:M6)</f>
        <v>4.07</v>
      </c>
      <c r="O6" s="41">
        <v>27.5</v>
      </c>
      <c r="P6" s="64">
        <v>24.5</v>
      </c>
      <c r="Q6" s="79">
        <v>26.5</v>
      </c>
      <c r="R6" s="69">
        <f t="shared" ref="R6:R24" si="3">MAX(O6:Q6)</f>
        <v>27.5</v>
      </c>
      <c r="S6">
        <f t="shared" ref="S6:S12" si="4">RANK(F6,$F$5:$F$12,$S$3)</f>
        <v>1</v>
      </c>
      <c r="T6">
        <f t="shared" ref="T6:T12" si="5">RANK(J6,$J$5:$J$12,$T$3)</f>
        <v>1</v>
      </c>
      <c r="U6">
        <f t="shared" ref="U6:U12" si="6">RANK(N6,$N$5:$N$12,$U$3)</f>
        <v>3</v>
      </c>
      <c r="V6">
        <f t="shared" ref="V6:V12" si="7">RANK(R6,$R$5:$R$12,$V$3)</f>
        <v>3</v>
      </c>
      <c r="W6">
        <f t="shared" ref="W6:W12" si="8">+S6+T6+U6+V6</f>
        <v>8</v>
      </c>
      <c r="X6">
        <f t="shared" ref="X6:X12" si="9">RANK(W6,$W$5:$W$12,$X$3)</f>
        <v>1</v>
      </c>
    </row>
    <row r="7" spans="1:24" ht="21.95" customHeight="1">
      <c r="A7" s="5">
        <v>3</v>
      </c>
      <c r="B7" s="2" t="s">
        <v>77</v>
      </c>
      <c r="C7" s="10" t="s">
        <v>78</v>
      </c>
      <c r="D7" s="41">
        <v>6.36</v>
      </c>
      <c r="E7" s="64">
        <v>6.57</v>
      </c>
      <c r="F7" s="69">
        <f t="shared" si="0"/>
        <v>6.36</v>
      </c>
      <c r="G7" s="41">
        <v>2.57</v>
      </c>
      <c r="H7" s="64">
        <v>2</v>
      </c>
      <c r="I7" s="79">
        <v>1.95</v>
      </c>
      <c r="J7" s="69">
        <f t="shared" si="1"/>
        <v>2.57</v>
      </c>
      <c r="K7" s="41">
        <v>3.66</v>
      </c>
      <c r="L7" s="64">
        <v>3.81</v>
      </c>
      <c r="M7" s="79">
        <v>3.83</v>
      </c>
      <c r="N7" s="69">
        <f t="shared" si="2"/>
        <v>3.83</v>
      </c>
      <c r="O7" s="41">
        <v>17.5</v>
      </c>
      <c r="P7" s="64">
        <v>16</v>
      </c>
      <c r="Q7" s="79">
        <v>22</v>
      </c>
      <c r="R7" s="69">
        <f t="shared" si="3"/>
        <v>22</v>
      </c>
      <c r="S7">
        <f t="shared" si="4"/>
        <v>3</v>
      </c>
      <c r="T7">
        <f t="shared" si="5"/>
        <v>6</v>
      </c>
      <c r="U7">
        <f t="shared" si="6"/>
        <v>5</v>
      </c>
      <c r="V7">
        <f t="shared" si="7"/>
        <v>7</v>
      </c>
      <c r="W7">
        <f t="shared" si="8"/>
        <v>21</v>
      </c>
      <c r="X7">
        <f t="shared" si="9"/>
        <v>6</v>
      </c>
    </row>
    <row r="8" spans="1:24" ht="21.95" customHeight="1">
      <c r="A8" s="5">
        <v>4</v>
      </c>
      <c r="B8" s="2" t="s">
        <v>79</v>
      </c>
      <c r="C8" s="10" t="s">
        <v>80</v>
      </c>
      <c r="D8" s="41">
        <v>6.9</v>
      </c>
      <c r="E8" s="64">
        <v>6.71</v>
      </c>
      <c r="F8" s="69">
        <f t="shared" si="0"/>
        <v>6.71</v>
      </c>
      <c r="G8" s="41">
        <v>2.93</v>
      </c>
      <c r="H8" s="64">
        <v>4.1500000000000004</v>
      </c>
      <c r="I8" s="79">
        <v>3.56</v>
      </c>
      <c r="J8" s="69">
        <f t="shared" si="1"/>
        <v>4.1500000000000004</v>
      </c>
      <c r="K8" s="41">
        <v>3.79</v>
      </c>
      <c r="L8" s="64">
        <v>3.94</v>
      </c>
      <c r="M8" s="79">
        <v>3.85</v>
      </c>
      <c r="N8" s="69">
        <f t="shared" si="2"/>
        <v>3.94</v>
      </c>
      <c r="O8" s="41">
        <v>15</v>
      </c>
      <c r="P8" s="64">
        <v>20.001000000000001</v>
      </c>
      <c r="Q8" s="79">
        <v>22.001000000000001</v>
      </c>
      <c r="R8" s="69">
        <f t="shared" si="3"/>
        <v>22.001000000000001</v>
      </c>
      <c r="S8">
        <f t="shared" si="4"/>
        <v>6</v>
      </c>
      <c r="T8">
        <f t="shared" si="5"/>
        <v>3</v>
      </c>
      <c r="U8">
        <f t="shared" si="6"/>
        <v>4</v>
      </c>
      <c r="V8">
        <f t="shared" si="7"/>
        <v>6</v>
      </c>
      <c r="W8">
        <f t="shared" si="8"/>
        <v>19</v>
      </c>
      <c r="X8">
        <f t="shared" si="9"/>
        <v>5</v>
      </c>
    </row>
    <row r="9" spans="1:24" ht="21.95" customHeight="1">
      <c r="A9" s="5">
        <v>5</v>
      </c>
      <c r="B9" s="2" t="s">
        <v>81</v>
      </c>
      <c r="C9" s="10" t="s">
        <v>82</v>
      </c>
      <c r="D9" s="41">
        <v>7.56</v>
      </c>
      <c r="E9" s="64">
        <v>8.01</v>
      </c>
      <c r="F9" s="69">
        <f t="shared" si="0"/>
        <v>7.56</v>
      </c>
      <c r="G9" s="41">
        <v>1.3</v>
      </c>
      <c r="H9" s="64">
        <v>1.44</v>
      </c>
      <c r="I9" s="79">
        <v>1.65</v>
      </c>
      <c r="J9" s="69">
        <f t="shared" si="1"/>
        <v>1.65</v>
      </c>
      <c r="K9" s="41">
        <v>3.72</v>
      </c>
      <c r="L9" s="64">
        <v>3.33</v>
      </c>
      <c r="M9" s="79">
        <v>3.2</v>
      </c>
      <c r="N9" s="69">
        <f t="shared" si="2"/>
        <v>3.72</v>
      </c>
      <c r="O9" s="41">
        <v>14.5</v>
      </c>
      <c r="P9" s="64">
        <v>15</v>
      </c>
      <c r="Q9" s="79">
        <v>15</v>
      </c>
      <c r="R9" s="69">
        <f t="shared" si="3"/>
        <v>15</v>
      </c>
      <c r="S9">
        <f t="shared" si="4"/>
        <v>8</v>
      </c>
      <c r="T9">
        <f t="shared" si="5"/>
        <v>8</v>
      </c>
      <c r="U9">
        <f t="shared" si="6"/>
        <v>7</v>
      </c>
      <c r="V9">
        <f t="shared" si="7"/>
        <v>8</v>
      </c>
      <c r="W9">
        <f t="shared" si="8"/>
        <v>31</v>
      </c>
      <c r="X9">
        <f t="shared" si="9"/>
        <v>8</v>
      </c>
    </row>
    <row r="10" spans="1:24" ht="21.95" customHeight="1">
      <c r="A10" s="5">
        <v>6</v>
      </c>
      <c r="B10" s="2" t="s">
        <v>83</v>
      </c>
      <c r="C10" s="10" t="s">
        <v>84</v>
      </c>
      <c r="D10" s="41">
        <v>7.01</v>
      </c>
      <c r="E10" s="64">
        <v>7.01</v>
      </c>
      <c r="F10" s="69">
        <f t="shared" si="0"/>
        <v>7.01</v>
      </c>
      <c r="G10" s="41">
        <v>1.07</v>
      </c>
      <c r="H10" s="64">
        <v>2.0099999999999998</v>
      </c>
      <c r="I10" s="79">
        <v>2.2599999999999998</v>
      </c>
      <c r="J10" s="69">
        <f t="shared" si="1"/>
        <v>2.2599999999999998</v>
      </c>
      <c r="K10" s="41">
        <v>3.46</v>
      </c>
      <c r="L10" s="64">
        <v>3.57</v>
      </c>
      <c r="M10" s="79">
        <v>3.51</v>
      </c>
      <c r="N10" s="69">
        <f t="shared" si="2"/>
        <v>3.57</v>
      </c>
      <c r="O10" s="41">
        <v>23</v>
      </c>
      <c r="P10" s="64">
        <v>28</v>
      </c>
      <c r="Q10" s="79">
        <v>27.5</v>
      </c>
      <c r="R10" s="69">
        <f t="shared" si="3"/>
        <v>28</v>
      </c>
      <c r="S10">
        <f t="shared" si="4"/>
        <v>7</v>
      </c>
      <c r="T10">
        <f t="shared" si="5"/>
        <v>7</v>
      </c>
      <c r="U10">
        <f t="shared" si="6"/>
        <v>8</v>
      </c>
      <c r="V10">
        <f t="shared" si="7"/>
        <v>2</v>
      </c>
      <c r="W10">
        <f t="shared" si="8"/>
        <v>24</v>
      </c>
      <c r="X10">
        <f t="shared" si="9"/>
        <v>7</v>
      </c>
    </row>
    <row r="11" spans="1:24" ht="21.95" customHeight="1">
      <c r="A11" s="5">
        <v>7</v>
      </c>
      <c r="B11" s="2" t="s">
        <v>85</v>
      </c>
      <c r="C11" s="10" t="s">
        <v>82</v>
      </c>
      <c r="D11" s="41">
        <v>6.38</v>
      </c>
      <c r="E11" s="64">
        <v>6.37</v>
      </c>
      <c r="F11" s="69">
        <f t="shared" si="0"/>
        <v>6.37</v>
      </c>
      <c r="G11" s="41">
        <v>3.27</v>
      </c>
      <c r="H11" s="64">
        <v>3.19</v>
      </c>
      <c r="I11" s="79">
        <v>3.56</v>
      </c>
      <c r="J11" s="69">
        <f t="shared" si="1"/>
        <v>3.56</v>
      </c>
      <c r="K11" s="41">
        <v>4.0199999999999996</v>
      </c>
      <c r="L11" s="64">
        <v>4.1100000000000003</v>
      </c>
      <c r="M11" s="79">
        <v>4.12</v>
      </c>
      <c r="N11" s="69">
        <f t="shared" si="2"/>
        <v>4.12</v>
      </c>
      <c r="O11" s="41">
        <v>23.001000000000001</v>
      </c>
      <c r="P11" s="64">
        <v>16.5</v>
      </c>
      <c r="Q11" s="79">
        <v>22.5</v>
      </c>
      <c r="R11" s="69">
        <f t="shared" si="3"/>
        <v>23.001000000000001</v>
      </c>
      <c r="S11">
        <f t="shared" si="4"/>
        <v>4</v>
      </c>
      <c r="T11">
        <f t="shared" si="5"/>
        <v>4</v>
      </c>
      <c r="U11">
        <f t="shared" si="6"/>
        <v>2</v>
      </c>
      <c r="V11">
        <f t="shared" si="7"/>
        <v>4</v>
      </c>
      <c r="W11">
        <f t="shared" si="8"/>
        <v>14</v>
      </c>
      <c r="X11">
        <f t="shared" si="9"/>
        <v>3</v>
      </c>
    </row>
    <row r="12" spans="1:24" ht="21.95" customHeight="1">
      <c r="A12" s="5">
        <v>8</v>
      </c>
      <c r="B12" s="2" t="s">
        <v>86</v>
      </c>
      <c r="C12" s="10" t="s">
        <v>87</v>
      </c>
      <c r="D12" s="41">
        <v>6</v>
      </c>
      <c r="E12" s="64">
        <v>6.07</v>
      </c>
      <c r="F12" s="69">
        <f t="shared" si="0"/>
        <v>6</v>
      </c>
      <c r="G12" s="41">
        <v>3.75</v>
      </c>
      <c r="H12" s="64">
        <v>4.55</v>
      </c>
      <c r="I12" s="79">
        <v>4.18</v>
      </c>
      <c r="J12" s="69">
        <f t="shared" si="1"/>
        <v>4.55</v>
      </c>
      <c r="K12" s="41">
        <v>3.6</v>
      </c>
      <c r="L12" s="64">
        <v>3.65</v>
      </c>
      <c r="M12" s="79">
        <v>3.77</v>
      </c>
      <c r="N12" s="69">
        <f t="shared" si="2"/>
        <v>3.77</v>
      </c>
      <c r="O12" s="41">
        <v>21.5</v>
      </c>
      <c r="P12" s="64">
        <v>19</v>
      </c>
      <c r="Q12" s="79">
        <v>23</v>
      </c>
      <c r="R12" s="69">
        <f t="shared" si="3"/>
        <v>23</v>
      </c>
      <c r="S12">
        <f t="shared" si="4"/>
        <v>2</v>
      </c>
      <c r="T12">
        <f t="shared" si="5"/>
        <v>2</v>
      </c>
      <c r="U12">
        <f t="shared" si="6"/>
        <v>6</v>
      </c>
      <c r="V12">
        <f t="shared" si="7"/>
        <v>5</v>
      </c>
      <c r="W12">
        <f t="shared" si="8"/>
        <v>15</v>
      </c>
      <c r="X12">
        <f t="shared" si="9"/>
        <v>4</v>
      </c>
    </row>
    <row r="13" spans="1:24" ht="21.95" customHeight="1">
      <c r="A13" s="5">
        <v>9</v>
      </c>
      <c r="B13" s="2"/>
      <c r="C13" s="10"/>
      <c r="D13" s="14"/>
      <c r="E13" s="2"/>
      <c r="F13" s="31">
        <f t="shared" si="0"/>
        <v>0</v>
      </c>
      <c r="G13" s="14"/>
      <c r="H13" s="2"/>
      <c r="I13" s="3"/>
      <c r="J13" s="31">
        <f t="shared" si="1"/>
        <v>0</v>
      </c>
      <c r="K13" s="14"/>
      <c r="L13" s="2"/>
      <c r="M13" s="3"/>
      <c r="N13" s="31">
        <f t="shared" si="2"/>
        <v>0</v>
      </c>
      <c r="O13" s="14"/>
      <c r="P13" s="2"/>
      <c r="Q13" s="3"/>
      <c r="R13" s="31">
        <f t="shared" si="3"/>
        <v>0</v>
      </c>
    </row>
    <row r="14" spans="1:24" ht="21.95" customHeight="1">
      <c r="A14" s="5">
        <v>10</v>
      </c>
      <c r="B14" s="2"/>
      <c r="C14" s="10"/>
      <c r="D14" s="14"/>
      <c r="E14" s="2"/>
      <c r="F14" s="31">
        <f t="shared" si="0"/>
        <v>0</v>
      </c>
      <c r="G14" s="14"/>
      <c r="H14" s="2"/>
      <c r="I14" s="3"/>
      <c r="J14" s="31">
        <f t="shared" si="1"/>
        <v>0</v>
      </c>
      <c r="K14" s="14"/>
      <c r="L14" s="2"/>
      <c r="M14" s="3"/>
      <c r="N14" s="31">
        <f t="shared" si="2"/>
        <v>0</v>
      </c>
      <c r="O14" s="14"/>
      <c r="P14" s="2"/>
      <c r="Q14" s="3"/>
      <c r="R14" s="31">
        <f t="shared" si="3"/>
        <v>0</v>
      </c>
    </row>
    <row r="15" spans="1:24" ht="21.95" customHeight="1">
      <c r="A15" s="5">
        <v>11</v>
      </c>
      <c r="B15" s="2"/>
      <c r="C15" s="10"/>
      <c r="D15" s="14"/>
      <c r="E15" s="2"/>
      <c r="F15" s="31">
        <f t="shared" si="0"/>
        <v>0</v>
      </c>
      <c r="G15" s="14"/>
      <c r="H15" s="2"/>
      <c r="I15" s="3"/>
      <c r="J15" s="31">
        <f t="shared" si="1"/>
        <v>0</v>
      </c>
      <c r="K15" s="14"/>
      <c r="L15" s="2"/>
      <c r="M15" s="3"/>
      <c r="N15" s="31">
        <f t="shared" si="2"/>
        <v>0</v>
      </c>
      <c r="O15" s="14"/>
      <c r="P15" s="2"/>
      <c r="Q15" s="3"/>
      <c r="R15" s="31">
        <f t="shared" si="3"/>
        <v>0</v>
      </c>
    </row>
    <row r="16" spans="1:24" ht="21.95" customHeight="1">
      <c r="A16" s="5">
        <v>12</v>
      </c>
      <c r="B16" s="2"/>
      <c r="C16" s="10"/>
      <c r="D16" s="14"/>
      <c r="E16" s="2"/>
      <c r="F16" s="31">
        <f t="shared" si="0"/>
        <v>0</v>
      </c>
      <c r="G16" s="14"/>
      <c r="H16" s="2"/>
      <c r="I16" s="3"/>
      <c r="J16" s="31">
        <f t="shared" si="1"/>
        <v>0</v>
      </c>
      <c r="K16" s="14"/>
      <c r="L16" s="2"/>
      <c r="M16" s="3"/>
      <c r="N16" s="31">
        <f t="shared" si="2"/>
        <v>0</v>
      </c>
      <c r="O16" s="14"/>
      <c r="P16" s="2"/>
      <c r="Q16" s="3"/>
      <c r="R16" s="31">
        <f t="shared" si="3"/>
        <v>0</v>
      </c>
    </row>
    <row r="17" spans="1:18" ht="21.95" customHeight="1">
      <c r="A17" s="5">
        <v>13</v>
      </c>
      <c r="B17" s="2"/>
      <c r="C17" s="10"/>
      <c r="D17" s="14"/>
      <c r="E17" s="2"/>
      <c r="F17" s="31">
        <f t="shared" si="0"/>
        <v>0</v>
      </c>
      <c r="G17" s="14"/>
      <c r="H17" s="2"/>
      <c r="I17" s="3"/>
      <c r="J17" s="31">
        <f t="shared" si="1"/>
        <v>0</v>
      </c>
      <c r="K17" s="14"/>
      <c r="L17" s="2"/>
      <c r="M17" s="3"/>
      <c r="N17" s="31">
        <f t="shared" si="2"/>
        <v>0</v>
      </c>
      <c r="O17" s="14"/>
      <c r="P17" s="2"/>
      <c r="Q17" s="3"/>
      <c r="R17" s="31">
        <f t="shared" si="3"/>
        <v>0</v>
      </c>
    </row>
    <row r="18" spans="1:18" ht="21.95" customHeight="1">
      <c r="A18" s="5">
        <v>14</v>
      </c>
      <c r="B18" s="2"/>
      <c r="C18" s="10"/>
      <c r="D18" s="14"/>
      <c r="E18" s="2"/>
      <c r="F18" s="31">
        <f t="shared" si="0"/>
        <v>0</v>
      </c>
      <c r="G18" s="14"/>
      <c r="H18" s="2"/>
      <c r="I18" s="3"/>
      <c r="J18" s="31">
        <f t="shared" si="1"/>
        <v>0</v>
      </c>
      <c r="K18" s="14"/>
      <c r="L18" s="2"/>
      <c r="M18" s="3"/>
      <c r="N18" s="31">
        <f t="shared" si="2"/>
        <v>0</v>
      </c>
      <c r="O18" s="14"/>
      <c r="P18" s="2"/>
      <c r="Q18" s="3"/>
      <c r="R18" s="31">
        <f t="shared" si="3"/>
        <v>0</v>
      </c>
    </row>
    <row r="19" spans="1:18" ht="21.95" customHeight="1">
      <c r="A19" s="5">
        <v>15</v>
      </c>
      <c r="B19" s="2"/>
      <c r="C19" s="10"/>
      <c r="D19" s="14"/>
      <c r="E19" s="2"/>
      <c r="F19" s="31">
        <f t="shared" si="0"/>
        <v>0</v>
      </c>
      <c r="G19" s="14"/>
      <c r="H19" s="2"/>
      <c r="I19" s="3"/>
      <c r="J19" s="31">
        <f t="shared" si="1"/>
        <v>0</v>
      </c>
      <c r="K19" s="14"/>
      <c r="L19" s="2"/>
      <c r="M19" s="3"/>
      <c r="N19" s="31">
        <f t="shared" si="2"/>
        <v>0</v>
      </c>
      <c r="O19" s="14"/>
      <c r="P19" s="2"/>
      <c r="Q19" s="3"/>
      <c r="R19" s="31">
        <f t="shared" si="3"/>
        <v>0</v>
      </c>
    </row>
    <row r="20" spans="1:18" ht="21.95" customHeight="1">
      <c r="A20" s="5">
        <v>16</v>
      </c>
      <c r="B20" s="2"/>
      <c r="C20" s="10"/>
      <c r="D20" s="14"/>
      <c r="E20" s="2"/>
      <c r="F20" s="31">
        <f t="shared" si="0"/>
        <v>0</v>
      </c>
      <c r="G20" s="14"/>
      <c r="H20" s="2"/>
      <c r="I20" s="3"/>
      <c r="J20" s="31">
        <f t="shared" si="1"/>
        <v>0</v>
      </c>
      <c r="K20" s="14"/>
      <c r="L20" s="2"/>
      <c r="M20" s="3"/>
      <c r="N20" s="31">
        <f t="shared" si="2"/>
        <v>0</v>
      </c>
      <c r="O20" s="14"/>
      <c r="P20" s="2"/>
      <c r="Q20" s="3"/>
      <c r="R20" s="31">
        <f t="shared" si="3"/>
        <v>0</v>
      </c>
    </row>
    <row r="21" spans="1:18" ht="21.95" customHeight="1">
      <c r="A21" s="5">
        <v>17</v>
      </c>
      <c r="B21" s="2"/>
      <c r="C21" s="10"/>
      <c r="D21" s="14"/>
      <c r="E21" s="2"/>
      <c r="F21" s="31">
        <f t="shared" si="0"/>
        <v>0</v>
      </c>
      <c r="G21" s="14"/>
      <c r="H21" s="2"/>
      <c r="I21" s="3"/>
      <c r="J21" s="31">
        <f t="shared" si="1"/>
        <v>0</v>
      </c>
      <c r="K21" s="14"/>
      <c r="L21" s="2"/>
      <c r="M21" s="3"/>
      <c r="N21" s="31">
        <f t="shared" si="2"/>
        <v>0</v>
      </c>
      <c r="O21" s="14"/>
      <c r="P21" s="2"/>
      <c r="Q21" s="3"/>
      <c r="R21" s="31">
        <f t="shared" si="3"/>
        <v>0</v>
      </c>
    </row>
    <row r="22" spans="1:18" ht="21.95" customHeight="1">
      <c r="A22" s="5">
        <v>18</v>
      </c>
      <c r="B22" s="2"/>
      <c r="C22" s="10"/>
      <c r="D22" s="14"/>
      <c r="E22" s="2"/>
      <c r="F22" s="31">
        <f t="shared" si="0"/>
        <v>0</v>
      </c>
      <c r="G22" s="14"/>
      <c r="H22" s="2"/>
      <c r="I22" s="3"/>
      <c r="J22" s="31">
        <f t="shared" si="1"/>
        <v>0</v>
      </c>
      <c r="K22" s="14"/>
      <c r="L22" s="2"/>
      <c r="M22" s="3"/>
      <c r="N22" s="31">
        <f t="shared" si="2"/>
        <v>0</v>
      </c>
      <c r="O22" s="14"/>
      <c r="P22" s="2"/>
      <c r="Q22" s="3"/>
      <c r="R22" s="31">
        <f t="shared" si="3"/>
        <v>0</v>
      </c>
    </row>
    <row r="23" spans="1:18" ht="21.95" customHeight="1">
      <c r="A23" s="5">
        <v>19</v>
      </c>
      <c r="B23" s="2"/>
      <c r="C23" s="10"/>
      <c r="D23" s="14"/>
      <c r="E23" s="2"/>
      <c r="F23" s="31">
        <f t="shared" si="0"/>
        <v>0</v>
      </c>
      <c r="G23" s="14"/>
      <c r="H23" s="2"/>
      <c r="I23" s="3"/>
      <c r="J23" s="31">
        <f t="shared" si="1"/>
        <v>0</v>
      </c>
      <c r="K23" s="14"/>
      <c r="L23" s="2"/>
      <c r="M23" s="3"/>
      <c r="N23" s="31">
        <f t="shared" si="2"/>
        <v>0</v>
      </c>
      <c r="O23" s="14"/>
      <c r="P23" s="2"/>
      <c r="Q23" s="3"/>
      <c r="R23" s="31">
        <f t="shared" si="3"/>
        <v>0</v>
      </c>
    </row>
    <row r="24" spans="1:18" ht="21.95" customHeight="1" thickBot="1">
      <c r="A24" s="6">
        <v>20</v>
      </c>
      <c r="B24" s="7"/>
      <c r="C24" s="11"/>
      <c r="D24" s="15"/>
      <c r="E24" s="7"/>
      <c r="F24" s="32">
        <f t="shared" si="0"/>
        <v>0</v>
      </c>
      <c r="G24" s="15"/>
      <c r="H24" s="7"/>
      <c r="I24" s="8"/>
      <c r="J24" s="32">
        <f t="shared" si="1"/>
        <v>0</v>
      </c>
      <c r="K24" s="15"/>
      <c r="L24" s="7"/>
      <c r="M24" s="8"/>
      <c r="N24" s="32">
        <f t="shared" si="2"/>
        <v>0</v>
      </c>
      <c r="O24" s="15"/>
      <c r="P24" s="7"/>
      <c r="Q24" s="8"/>
      <c r="R24" s="32">
        <f t="shared" si="3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2:I2"/>
    <mergeCell ref="A3:I3"/>
    <mergeCell ref="J3:N3"/>
    <mergeCell ref="A1:R1"/>
    <mergeCell ref="J2:R2"/>
  </mergeCells>
  <pageMargins left="0.19685039370078741" right="0.19685039370078741" top="0.51181102362204722" bottom="0.51181102362204722" header="0.19685039370078741" footer="0.19685039370078741"/>
  <pageSetup paperSize="9" scale="79" pageOrder="overThenDown" orientation="landscape" r:id="rId1"/>
  <headerFooter alignWithMargins="0">
    <oddFooter>&amp;C_x000D_&amp;1#&amp;"Aptos"&amp;12&amp;K000000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  <pageSetUpPr fitToPage="1"/>
  </sheetPr>
  <dimension ref="A1:X1048576"/>
  <sheetViews>
    <sheetView workbookViewId="0">
      <selection activeCell="A2" sqref="A2:I2"/>
    </sheetView>
  </sheetViews>
  <sheetFormatPr defaultRowHeight="21.95" customHeight="1"/>
  <cols>
    <col min="1" max="1" width="4.625" customWidth="1"/>
    <col min="2" max="2" width="18.75" customWidth="1"/>
    <col min="3" max="3" width="10.375" style="4" customWidth="1"/>
    <col min="4" max="6" width="7.25" customWidth="1"/>
    <col min="7" max="10" width="7.5" customWidth="1"/>
    <col min="11" max="18" width="9.125" customWidth="1"/>
    <col min="19" max="23" width="6" hidden="1" customWidth="1"/>
    <col min="24" max="24" width="6.75" customWidth="1"/>
    <col min="25" max="260" width="8.375" customWidth="1"/>
    <col min="261" max="1028" width="10.75" customWidth="1"/>
    <col min="1029" max="1029" width="9" customWidth="1"/>
  </cols>
  <sheetData>
    <row r="1" spans="1:24" ht="15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7"/>
    </row>
    <row r="2" spans="1:24" s="1" customFormat="1" ht="15.95" customHeight="1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124" t="s">
        <v>88</v>
      </c>
      <c r="K2" s="119"/>
      <c r="L2" s="119"/>
      <c r="M2" s="119"/>
      <c r="N2" s="119"/>
      <c r="O2" s="119"/>
      <c r="P2" s="119"/>
      <c r="Q2" s="119"/>
      <c r="R2" s="120"/>
    </row>
    <row r="3" spans="1:24" s="1" customFormat="1" ht="15.95" customHeight="1" thickBot="1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122"/>
      <c r="K3" s="122"/>
      <c r="L3" s="122"/>
      <c r="M3" s="122"/>
      <c r="N3" s="123"/>
      <c r="O3" s="57"/>
      <c r="P3" s="58"/>
      <c r="Q3" s="58"/>
      <c r="R3" s="59"/>
      <c r="S3" s="48">
        <v>1</v>
      </c>
      <c r="T3" s="48">
        <v>0</v>
      </c>
      <c r="U3" s="48">
        <v>0</v>
      </c>
      <c r="V3" s="48">
        <v>0</v>
      </c>
      <c r="W3" s="48"/>
      <c r="X3" s="48">
        <v>1</v>
      </c>
    </row>
    <row r="4" spans="1:24" s="1" customFormat="1" ht="30.75" customHeight="1" thickBot="1">
      <c r="A4" s="53" t="s">
        <v>4</v>
      </c>
      <c r="B4" s="54" t="s">
        <v>5</v>
      </c>
      <c r="C4" s="55" t="s">
        <v>6</v>
      </c>
      <c r="D4" s="52" t="s">
        <v>7</v>
      </c>
      <c r="E4" s="56" t="s">
        <v>7</v>
      </c>
      <c r="F4" s="85" t="s">
        <v>8</v>
      </c>
      <c r="G4" s="86" t="s">
        <v>164</v>
      </c>
      <c r="H4" s="87" t="s">
        <v>164</v>
      </c>
      <c r="I4" s="88" t="s">
        <v>164</v>
      </c>
      <c r="J4" s="85" t="s">
        <v>8</v>
      </c>
      <c r="K4" s="52" t="s">
        <v>10</v>
      </c>
      <c r="L4" s="56" t="s">
        <v>10</v>
      </c>
      <c r="M4" s="56" t="s">
        <v>10</v>
      </c>
      <c r="N4" s="85" t="s">
        <v>8</v>
      </c>
      <c r="O4" s="52" t="s">
        <v>96</v>
      </c>
      <c r="P4" s="52" t="s">
        <v>96</v>
      </c>
      <c r="Q4" s="52" t="s">
        <v>96</v>
      </c>
      <c r="R4" s="85" t="s">
        <v>8</v>
      </c>
      <c r="S4" s="44" t="s">
        <v>151</v>
      </c>
      <c r="T4" s="45" t="s">
        <v>152</v>
      </c>
      <c r="U4" s="46" t="s">
        <v>153</v>
      </c>
      <c r="V4" s="46" t="s">
        <v>163</v>
      </c>
      <c r="W4" s="47" t="s">
        <v>159</v>
      </c>
      <c r="X4" s="47" t="s">
        <v>160</v>
      </c>
    </row>
    <row r="5" spans="1:24" ht="21.95" customHeight="1">
      <c r="A5" s="26">
        <v>1</v>
      </c>
      <c r="B5" s="23" t="s">
        <v>89</v>
      </c>
      <c r="C5" s="27" t="s">
        <v>82</v>
      </c>
      <c r="D5" s="40">
        <v>5.37</v>
      </c>
      <c r="E5" s="62">
        <v>5.35</v>
      </c>
      <c r="F5" s="68">
        <f>MIN(D5:E5)</f>
        <v>5.35</v>
      </c>
      <c r="G5" s="40">
        <v>4.8499999999999996</v>
      </c>
      <c r="H5" s="62">
        <v>4.83</v>
      </c>
      <c r="I5" s="78">
        <v>4.83</v>
      </c>
      <c r="J5" s="68">
        <f>MAX(G5:I5)</f>
        <v>4.8499999999999996</v>
      </c>
      <c r="K5" s="40">
        <v>4.67</v>
      </c>
      <c r="L5" s="62">
        <v>4.57</v>
      </c>
      <c r="M5" s="63">
        <v>4.37</v>
      </c>
      <c r="N5" s="68">
        <f>MAX(K5:M5)</f>
        <v>4.67</v>
      </c>
      <c r="O5" s="40">
        <v>30</v>
      </c>
      <c r="P5" s="62">
        <v>30</v>
      </c>
      <c r="Q5" s="78">
        <v>35</v>
      </c>
      <c r="R5" s="68">
        <f>MAX(O5:Q5)</f>
        <v>35</v>
      </c>
      <c r="S5">
        <f>RANK(F5,$F$5:$F$8,$S$3)</f>
        <v>1</v>
      </c>
      <c r="T5">
        <f>RANK(J5,$J$5:$J$8,$T$3)</f>
        <v>2</v>
      </c>
      <c r="U5">
        <f>RANK(N5,$N$5:$N$8,$U$3)</f>
        <v>1</v>
      </c>
      <c r="V5">
        <f>RANK(R5,$R$5:$R$8,$V$3)</f>
        <v>1</v>
      </c>
      <c r="W5">
        <f>+S5+T5+U5+V5</f>
        <v>5</v>
      </c>
      <c r="X5">
        <f>RANK(W5,$W$5:$W$8,$X$3)</f>
        <v>1</v>
      </c>
    </row>
    <row r="6" spans="1:24" ht="21.95" customHeight="1">
      <c r="A6" s="5">
        <v>2</v>
      </c>
      <c r="B6" s="2" t="s">
        <v>90</v>
      </c>
      <c r="C6" s="10" t="s">
        <v>78</v>
      </c>
      <c r="D6" s="41">
        <v>6.81</v>
      </c>
      <c r="E6" s="64">
        <v>6.61</v>
      </c>
      <c r="F6" s="69">
        <f t="shared" ref="F6:F24" si="0">MIN(D6:E6)</f>
        <v>6.61</v>
      </c>
      <c r="G6" s="41">
        <v>3.24</v>
      </c>
      <c r="H6" s="64">
        <v>3.91</v>
      </c>
      <c r="I6" s="79">
        <v>3</v>
      </c>
      <c r="J6" s="69">
        <f t="shared" ref="J6:J24" si="1">MAX(G6:I6)</f>
        <v>3.91</v>
      </c>
      <c r="K6" s="41">
        <v>3.79</v>
      </c>
      <c r="L6" s="64">
        <v>3.72</v>
      </c>
      <c r="M6" s="65">
        <v>3.59</v>
      </c>
      <c r="N6" s="69">
        <f t="shared" ref="N6:N24" si="2">MAX(K6:M6)</f>
        <v>3.79</v>
      </c>
      <c r="O6" s="41">
        <v>27</v>
      </c>
      <c r="P6" s="64">
        <v>24</v>
      </c>
      <c r="Q6" s="79">
        <v>9</v>
      </c>
      <c r="R6" s="69">
        <f t="shared" ref="R6:R24" si="3">MAX(O6:Q6)</f>
        <v>27</v>
      </c>
      <c r="S6">
        <f t="shared" ref="S6:S8" si="4">RANK(F6,$F$5:$F$8,$S$3)</f>
        <v>4</v>
      </c>
      <c r="T6">
        <f t="shared" ref="T6:T8" si="5">RANK(J6,$J$5:$J$8,$T$3)</f>
        <v>4</v>
      </c>
      <c r="U6">
        <f t="shared" ref="U6:U8" si="6">RANK(N6,$N$5:$N$8,$U$3)</f>
        <v>3</v>
      </c>
      <c r="V6">
        <f t="shared" ref="V6:V8" si="7">RANK(R6,$R$5:$R$8,$V$3)</f>
        <v>3</v>
      </c>
      <c r="W6">
        <f t="shared" ref="W6:W8" si="8">+S6+T6+U6+V6</f>
        <v>14</v>
      </c>
      <c r="X6">
        <f t="shared" ref="X6:X8" si="9">RANK(W6,$W$5:$W$8,$X$3)</f>
        <v>4</v>
      </c>
    </row>
    <row r="7" spans="1:24" ht="21.95" customHeight="1">
      <c r="A7" s="5">
        <v>3</v>
      </c>
      <c r="B7" s="2" t="s">
        <v>91</v>
      </c>
      <c r="C7" s="10" t="s">
        <v>92</v>
      </c>
      <c r="D7" s="41">
        <v>6.09</v>
      </c>
      <c r="E7" s="64">
        <v>6.03</v>
      </c>
      <c r="F7" s="69">
        <f t="shared" si="0"/>
        <v>6.03</v>
      </c>
      <c r="G7" s="41">
        <v>5.21</v>
      </c>
      <c r="H7" s="64">
        <v>4.53</v>
      </c>
      <c r="I7" s="79">
        <v>5.28</v>
      </c>
      <c r="J7" s="69">
        <f t="shared" si="1"/>
        <v>5.28</v>
      </c>
      <c r="K7" s="41">
        <v>4.1399999999999997</v>
      </c>
      <c r="L7" s="64">
        <v>4.04</v>
      </c>
      <c r="M7" s="65">
        <v>3.73</v>
      </c>
      <c r="N7" s="69">
        <f t="shared" si="2"/>
        <v>4.1399999999999997</v>
      </c>
      <c r="O7" s="41">
        <v>26</v>
      </c>
      <c r="P7" s="64">
        <v>22.5</v>
      </c>
      <c r="Q7" s="79">
        <v>28.5</v>
      </c>
      <c r="R7" s="69">
        <f t="shared" si="3"/>
        <v>28.5</v>
      </c>
      <c r="S7">
        <f t="shared" si="4"/>
        <v>3</v>
      </c>
      <c r="T7">
        <f t="shared" si="5"/>
        <v>1</v>
      </c>
      <c r="U7">
        <f t="shared" si="6"/>
        <v>2</v>
      </c>
      <c r="V7">
        <f t="shared" si="7"/>
        <v>2</v>
      </c>
      <c r="W7">
        <f t="shared" si="8"/>
        <v>8</v>
      </c>
      <c r="X7">
        <f t="shared" si="9"/>
        <v>2</v>
      </c>
    </row>
    <row r="8" spans="1:24" ht="21.95" customHeight="1">
      <c r="A8" s="5">
        <v>4</v>
      </c>
      <c r="B8" s="2" t="s">
        <v>155</v>
      </c>
      <c r="C8" s="49" t="s">
        <v>156</v>
      </c>
      <c r="D8" s="41">
        <v>5.91</v>
      </c>
      <c r="E8" s="64">
        <v>6.09</v>
      </c>
      <c r="F8" s="69">
        <f t="shared" si="0"/>
        <v>5.91</v>
      </c>
      <c r="G8" s="41">
        <v>2.44</v>
      </c>
      <c r="H8" s="64">
        <v>3.41</v>
      </c>
      <c r="I8" s="79">
        <v>4.18</v>
      </c>
      <c r="J8" s="69">
        <f t="shared" si="1"/>
        <v>4.18</v>
      </c>
      <c r="K8" s="41">
        <v>3.01</v>
      </c>
      <c r="L8" s="64">
        <v>3.2</v>
      </c>
      <c r="M8" s="65">
        <v>3.43</v>
      </c>
      <c r="N8" s="69">
        <f t="shared" si="2"/>
        <v>3.43</v>
      </c>
      <c r="O8" s="41">
        <v>17.5</v>
      </c>
      <c r="P8" s="64">
        <v>19</v>
      </c>
      <c r="Q8" s="79">
        <v>23</v>
      </c>
      <c r="R8" s="69">
        <f t="shared" si="3"/>
        <v>23</v>
      </c>
      <c r="S8">
        <f t="shared" si="4"/>
        <v>2</v>
      </c>
      <c r="T8">
        <f t="shared" si="5"/>
        <v>3</v>
      </c>
      <c r="U8">
        <f t="shared" si="6"/>
        <v>4</v>
      </c>
      <c r="V8">
        <f t="shared" si="7"/>
        <v>4</v>
      </c>
      <c r="W8">
        <f t="shared" si="8"/>
        <v>13</v>
      </c>
      <c r="X8">
        <f t="shared" si="9"/>
        <v>3</v>
      </c>
    </row>
    <row r="9" spans="1:24" ht="21.95" customHeight="1">
      <c r="A9" s="5">
        <v>5</v>
      </c>
      <c r="B9" s="2"/>
      <c r="C9" s="10"/>
      <c r="D9" s="14"/>
      <c r="E9" s="2"/>
      <c r="F9" s="31">
        <f t="shared" si="0"/>
        <v>0</v>
      </c>
      <c r="G9" s="14"/>
      <c r="H9" s="2"/>
      <c r="I9" s="3"/>
      <c r="J9" s="31">
        <f t="shared" si="1"/>
        <v>0</v>
      </c>
      <c r="K9" s="14"/>
      <c r="L9" s="2"/>
      <c r="M9" s="3"/>
      <c r="N9" s="31">
        <f t="shared" si="2"/>
        <v>0</v>
      </c>
      <c r="O9" s="14"/>
      <c r="P9" s="2"/>
      <c r="Q9" s="3"/>
      <c r="R9" s="31">
        <f t="shared" si="3"/>
        <v>0</v>
      </c>
    </row>
    <row r="10" spans="1:24" ht="21.95" customHeight="1">
      <c r="A10" s="5">
        <v>6</v>
      </c>
      <c r="B10" s="2"/>
      <c r="C10" s="10"/>
      <c r="D10" s="14"/>
      <c r="E10" s="2"/>
      <c r="F10" s="31">
        <f t="shared" si="0"/>
        <v>0</v>
      </c>
      <c r="G10" s="14"/>
      <c r="H10" s="2"/>
      <c r="I10" s="3"/>
      <c r="J10" s="31">
        <f t="shared" si="1"/>
        <v>0</v>
      </c>
      <c r="K10" s="14"/>
      <c r="L10" s="2"/>
      <c r="M10" s="3"/>
      <c r="N10" s="31">
        <f t="shared" si="2"/>
        <v>0</v>
      </c>
      <c r="O10" s="14"/>
      <c r="P10" s="2"/>
      <c r="Q10" s="3"/>
      <c r="R10" s="31">
        <f t="shared" si="3"/>
        <v>0</v>
      </c>
    </row>
    <row r="11" spans="1:24" ht="21.95" customHeight="1">
      <c r="A11" s="5">
        <v>7</v>
      </c>
      <c r="B11" s="2"/>
      <c r="C11" s="10"/>
      <c r="D11" s="14"/>
      <c r="E11" s="2"/>
      <c r="F11" s="31">
        <f t="shared" si="0"/>
        <v>0</v>
      </c>
      <c r="G11" s="14"/>
      <c r="H11" s="2"/>
      <c r="I11" s="3"/>
      <c r="J11" s="31">
        <f t="shared" si="1"/>
        <v>0</v>
      </c>
      <c r="K11" s="14"/>
      <c r="L11" s="2"/>
      <c r="M11" s="3"/>
      <c r="N11" s="31">
        <f t="shared" si="2"/>
        <v>0</v>
      </c>
      <c r="O11" s="14"/>
      <c r="P11" s="2"/>
      <c r="Q11" s="3"/>
      <c r="R11" s="31">
        <f t="shared" si="3"/>
        <v>0</v>
      </c>
    </row>
    <row r="12" spans="1:24" ht="21.95" customHeight="1">
      <c r="A12" s="5">
        <v>8</v>
      </c>
      <c r="B12" s="2"/>
      <c r="C12" s="10"/>
      <c r="D12" s="14"/>
      <c r="E12" s="2"/>
      <c r="F12" s="31">
        <f t="shared" si="0"/>
        <v>0</v>
      </c>
      <c r="G12" s="14"/>
      <c r="H12" s="2"/>
      <c r="I12" s="3"/>
      <c r="J12" s="31">
        <f t="shared" si="1"/>
        <v>0</v>
      </c>
      <c r="K12" s="14"/>
      <c r="L12" s="2"/>
      <c r="M12" s="3"/>
      <c r="N12" s="31">
        <f t="shared" si="2"/>
        <v>0</v>
      </c>
      <c r="O12" s="14"/>
      <c r="P12" s="2"/>
      <c r="Q12" s="3"/>
      <c r="R12" s="31">
        <f t="shared" si="3"/>
        <v>0</v>
      </c>
    </row>
    <row r="13" spans="1:24" ht="21.95" customHeight="1">
      <c r="A13" s="5">
        <v>9</v>
      </c>
      <c r="B13" s="2"/>
      <c r="C13" s="10"/>
      <c r="D13" s="14"/>
      <c r="E13" s="2"/>
      <c r="F13" s="31">
        <f t="shared" si="0"/>
        <v>0</v>
      </c>
      <c r="G13" s="14"/>
      <c r="H13" s="2"/>
      <c r="I13" s="3"/>
      <c r="J13" s="31">
        <f t="shared" si="1"/>
        <v>0</v>
      </c>
      <c r="K13" s="14"/>
      <c r="L13" s="2"/>
      <c r="M13" s="3"/>
      <c r="N13" s="31">
        <f t="shared" si="2"/>
        <v>0</v>
      </c>
      <c r="O13" s="14"/>
      <c r="P13" s="2"/>
      <c r="Q13" s="3"/>
      <c r="R13" s="31">
        <f t="shared" si="3"/>
        <v>0</v>
      </c>
    </row>
    <row r="14" spans="1:24" ht="21.95" customHeight="1">
      <c r="A14" s="5">
        <v>10</v>
      </c>
      <c r="B14" s="2"/>
      <c r="C14" s="10"/>
      <c r="D14" s="14"/>
      <c r="E14" s="2"/>
      <c r="F14" s="31">
        <f t="shared" si="0"/>
        <v>0</v>
      </c>
      <c r="G14" s="14"/>
      <c r="H14" s="2"/>
      <c r="I14" s="3"/>
      <c r="J14" s="31">
        <f t="shared" si="1"/>
        <v>0</v>
      </c>
      <c r="K14" s="14"/>
      <c r="L14" s="2"/>
      <c r="M14" s="3"/>
      <c r="N14" s="31">
        <f t="shared" si="2"/>
        <v>0</v>
      </c>
      <c r="O14" s="14"/>
      <c r="P14" s="2"/>
      <c r="Q14" s="3"/>
      <c r="R14" s="31">
        <f t="shared" si="3"/>
        <v>0</v>
      </c>
    </row>
    <row r="15" spans="1:24" ht="21.95" customHeight="1">
      <c r="A15" s="5">
        <v>11</v>
      </c>
      <c r="B15" s="2"/>
      <c r="C15" s="10"/>
      <c r="D15" s="14"/>
      <c r="E15" s="2"/>
      <c r="F15" s="31">
        <f t="shared" si="0"/>
        <v>0</v>
      </c>
      <c r="G15" s="14"/>
      <c r="H15" s="2"/>
      <c r="I15" s="3"/>
      <c r="J15" s="31">
        <f t="shared" si="1"/>
        <v>0</v>
      </c>
      <c r="K15" s="14"/>
      <c r="L15" s="2"/>
      <c r="M15" s="3"/>
      <c r="N15" s="31">
        <f t="shared" si="2"/>
        <v>0</v>
      </c>
      <c r="O15" s="14"/>
      <c r="P15" s="2"/>
      <c r="Q15" s="3"/>
      <c r="R15" s="31">
        <f t="shared" si="3"/>
        <v>0</v>
      </c>
    </row>
    <row r="16" spans="1:24" ht="21.95" customHeight="1">
      <c r="A16" s="5">
        <v>12</v>
      </c>
      <c r="B16" s="2"/>
      <c r="C16" s="10"/>
      <c r="D16" s="14"/>
      <c r="E16" s="2"/>
      <c r="F16" s="31">
        <f t="shared" si="0"/>
        <v>0</v>
      </c>
      <c r="G16" s="14"/>
      <c r="H16" s="2"/>
      <c r="I16" s="3"/>
      <c r="J16" s="31">
        <f t="shared" si="1"/>
        <v>0</v>
      </c>
      <c r="K16" s="14"/>
      <c r="L16" s="2"/>
      <c r="M16" s="3"/>
      <c r="N16" s="31">
        <f t="shared" si="2"/>
        <v>0</v>
      </c>
      <c r="O16" s="14"/>
      <c r="P16" s="2"/>
      <c r="Q16" s="3"/>
      <c r="R16" s="31">
        <f t="shared" si="3"/>
        <v>0</v>
      </c>
    </row>
    <row r="17" spans="1:18" ht="21.95" customHeight="1">
      <c r="A17" s="5">
        <v>13</v>
      </c>
      <c r="B17" s="2"/>
      <c r="C17" s="10"/>
      <c r="D17" s="14"/>
      <c r="E17" s="2"/>
      <c r="F17" s="31">
        <f t="shared" si="0"/>
        <v>0</v>
      </c>
      <c r="G17" s="14"/>
      <c r="H17" s="2"/>
      <c r="I17" s="3"/>
      <c r="J17" s="31">
        <f t="shared" si="1"/>
        <v>0</v>
      </c>
      <c r="K17" s="14"/>
      <c r="L17" s="2"/>
      <c r="M17" s="3"/>
      <c r="N17" s="31">
        <f t="shared" si="2"/>
        <v>0</v>
      </c>
      <c r="O17" s="14"/>
      <c r="P17" s="2"/>
      <c r="Q17" s="3"/>
      <c r="R17" s="31">
        <f t="shared" si="3"/>
        <v>0</v>
      </c>
    </row>
    <row r="18" spans="1:18" ht="21.95" customHeight="1">
      <c r="A18" s="5">
        <v>14</v>
      </c>
      <c r="B18" s="2"/>
      <c r="C18" s="10"/>
      <c r="D18" s="14"/>
      <c r="E18" s="2"/>
      <c r="F18" s="31">
        <f t="shared" si="0"/>
        <v>0</v>
      </c>
      <c r="G18" s="14"/>
      <c r="H18" s="2"/>
      <c r="I18" s="3"/>
      <c r="J18" s="31">
        <f t="shared" si="1"/>
        <v>0</v>
      </c>
      <c r="K18" s="14"/>
      <c r="L18" s="2"/>
      <c r="M18" s="3"/>
      <c r="N18" s="31">
        <f t="shared" si="2"/>
        <v>0</v>
      </c>
      <c r="O18" s="14"/>
      <c r="P18" s="2"/>
      <c r="Q18" s="3"/>
      <c r="R18" s="31">
        <f t="shared" si="3"/>
        <v>0</v>
      </c>
    </row>
    <row r="19" spans="1:18" ht="21.95" customHeight="1">
      <c r="A19" s="5">
        <v>15</v>
      </c>
      <c r="B19" s="2"/>
      <c r="C19" s="10"/>
      <c r="D19" s="14"/>
      <c r="E19" s="2"/>
      <c r="F19" s="31">
        <f t="shared" si="0"/>
        <v>0</v>
      </c>
      <c r="G19" s="14"/>
      <c r="H19" s="2"/>
      <c r="I19" s="3"/>
      <c r="J19" s="31">
        <f t="shared" si="1"/>
        <v>0</v>
      </c>
      <c r="K19" s="14"/>
      <c r="L19" s="2"/>
      <c r="M19" s="3"/>
      <c r="N19" s="31">
        <f t="shared" si="2"/>
        <v>0</v>
      </c>
      <c r="O19" s="14"/>
      <c r="P19" s="2"/>
      <c r="Q19" s="3"/>
      <c r="R19" s="31">
        <f t="shared" si="3"/>
        <v>0</v>
      </c>
    </row>
    <row r="20" spans="1:18" ht="21.95" customHeight="1">
      <c r="A20" s="5">
        <v>16</v>
      </c>
      <c r="B20" s="2"/>
      <c r="C20" s="10"/>
      <c r="D20" s="14"/>
      <c r="E20" s="2"/>
      <c r="F20" s="31">
        <f t="shared" si="0"/>
        <v>0</v>
      </c>
      <c r="G20" s="14"/>
      <c r="H20" s="2"/>
      <c r="I20" s="3"/>
      <c r="J20" s="31">
        <f t="shared" si="1"/>
        <v>0</v>
      </c>
      <c r="K20" s="14"/>
      <c r="L20" s="2"/>
      <c r="M20" s="3"/>
      <c r="N20" s="31">
        <f t="shared" si="2"/>
        <v>0</v>
      </c>
      <c r="O20" s="14"/>
      <c r="P20" s="2"/>
      <c r="Q20" s="3"/>
      <c r="R20" s="31">
        <f t="shared" si="3"/>
        <v>0</v>
      </c>
    </row>
    <row r="21" spans="1:18" ht="21.95" customHeight="1">
      <c r="A21" s="5">
        <v>17</v>
      </c>
      <c r="B21" s="2"/>
      <c r="C21" s="10"/>
      <c r="D21" s="14"/>
      <c r="E21" s="2"/>
      <c r="F21" s="31">
        <f t="shared" si="0"/>
        <v>0</v>
      </c>
      <c r="G21" s="14"/>
      <c r="H21" s="2"/>
      <c r="I21" s="3"/>
      <c r="J21" s="31">
        <f t="shared" si="1"/>
        <v>0</v>
      </c>
      <c r="K21" s="14"/>
      <c r="L21" s="2"/>
      <c r="M21" s="3"/>
      <c r="N21" s="31">
        <f t="shared" si="2"/>
        <v>0</v>
      </c>
      <c r="O21" s="14"/>
      <c r="P21" s="2"/>
      <c r="Q21" s="3"/>
      <c r="R21" s="31">
        <f t="shared" si="3"/>
        <v>0</v>
      </c>
    </row>
    <row r="22" spans="1:18" ht="21.95" customHeight="1">
      <c r="A22" s="5">
        <v>18</v>
      </c>
      <c r="B22" s="2"/>
      <c r="C22" s="10"/>
      <c r="D22" s="14"/>
      <c r="E22" s="2"/>
      <c r="F22" s="31">
        <f t="shared" si="0"/>
        <v>0</v>
      </c>
      <c r="G22" s="14"/>
      <c r="H22" s="2"/>
      <c r="I22" s="3"/>
      <c r="J22" s="31">
        <f t="shared" si="1"/>
        <v>0</v>
      </c>
      <c r="K22" s="14"/>
      <c r="L22" s="2"/>
      <c r="M22" s="3"/>
      <c r="N22" s="31">
        <f t="shared" si="2"/>
        <v>0</v>
      </c>
      <c r="O22" s="14"/>
      <c r="P22" s="2"/>
      <c r="Q22" s="3"/>
      <c r="R22" s="31">
        <f t="shared" si="3"/>
        <v>0</v>
      </c>
    </row>
    <row r="23" spans="1:18" ht="21.95" customHeight="1">
      <c r="A23" s="5">
        <v>19</v>
      </c>
      <c r="B23" s="2"/>
      <c r="C23" s="10"/>
      <c r="D23" s="14"/>
      <c r="E23" s="2"/>
      <c r="F23" s="31">
        <f t="shared" si="0"/>
        <v>0</v>
      </c>
      <c r="G23" s="14"/>
      <c r="H23" s="2"/>
      <c r="I23" s="3"/>
      <c r="J23" s="31">
        <f t="shared" si="1"/>
        <v>0</v>
      </c>
      <c r="K23" s="14"/>
      <c r="L23" s="2"/>
      <c r="M23" s="3"/>
      <c r="N23" s="31">
        <f t="shared" si="2"/>
        <v>0</v>
      </c>
      <c r="O23" s="14"/>
      <c r="P23" s="2"/>
      <c r="Q23" s="3"/>
      <c r="R23" s="31">
        <f t="shared" si="3"/>
        <v>0</v>
      </c>
    </row>
    <row r="24" spans="1:18" ht="21.95" customHeight="1" thickBot="1">
      <c r="A24" s="6">
        <v>20</v>
      </c>
      <c r="B24" s="7"/>
      <c r="C24" s="11"/>
      <c r="D24" s="15"/>
      <c r="E24" s="7"/>
      <c r="F24" s="32">
        <f t="shared" si="0"/>
        <v>0</v>
      </c>
      <c r="G24" s="15"/>
      <c r="H24" s="7"/>
      <c r="I24" s="8"/>
      <c r="J24" s="32">
        <f t="shared" si="1"/>
        <v>0</v>
      </c>
      <c r="K24" s="15"/>
      <c r="L24" s="7"/>
      <c r="M24" s="8"/>
      <c r="N24" s="32">
        <f t="shared" si="2"/>
        <v>0</v>
      </c>
      <c r="O24" s="15"/>
      <c r="P24" s="7"/>
      <c r="Q24" s="8"/>
      <c r="R24" s="32">
        <f t="shared" si="3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2:I2"/>
    <mergeCell ref="A3:I3"/>
    <mergeCell ref="J3:N3"/>
    <mergeCell ref="A1:R1"/>
    <mergeCell ref="J2:R2"/>
  </mergeCells>
  <pageMargins left="0.19685039370078741" right="0.19685039370078741" top="0.51181102362204722" bottom="0.51181102362204722" header="0.19685039370078741" footer="0.19685039370078741"/>
  <pageSetup paperSize="9" scale="80" pageOrder="overThenDown" orientation="landscape" r:id="rId1"/>
  <headerFooter alignWithMargins="0">
    <oddFooter>&amp;C_x000D_&amp;1#&amp;"Aptos"&amp;12&amp;K000000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Y1048576"/>
  <sheetViews>
    <sheetView workbookViewId="0">
      <selection activeCell="S1" sqref="S1:W1048576"/>
    </sheetView>
  </sheetViews>
  <sheetFormatPr defaultRowHeight="21.95" customHeight="1"/>
  <cols>
    <col min="1" max="1" width="4.625" customWidth="1"/>
    <col min="2" max="2" width="17.25" customWidth="1"/>
    <col min="3" max="3" width="8.25" style="39" customWidth="1"/>
    <col min="4" max="5" width="8.875" customWidth="1"/>
    <col min="6" max="6" width="8.75" customWidth="1"/>
    <col min="7" max="9" width="9.5" customWidth="1"/>
    <col min="10" max="10" width="8.75" customWidth="1"/>
    <col min="11" max="13" width="9.5" customWidth="1"/>
    <col min="14" max="14" width="8.75" customWidth="1"/>
    <col min="15" max="17" width="9.5" customWidth="1"/>
    <col min="18" max="18" width="8.75" customWidth="1"/>
    <col min="19" max="19" width="6" hidden="1" customWidth="1"/>
    <col min="20" max="20" width="5.375" hidden="1" customWidth="1"/>
    <col min="21" max="21" width="5.625" hidden="1" customWidth="1"/>
    <col min="22" max="22" width="7" hidden="1" customWidth="1"/>
    <col min="23" max="23" width="5.25" hidden="1" customWidth="1"/>
    <col min="24" max="24" width="6.875" customWidth="1"/>
    <col min="25" max="25" width="7.375" customWidth="1"/>
    <col min="26" max="257" width="8.375" customWidth="1"/>
    <col min="258" max="1025" width="10.75" customWidth="1"/>
    <col min="1026" max="1026" width="9" customWidth="1"/>
  </cols>
  <sheetData>
    <row r="1" spans="1:25" ht="15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7"/>
    </row>
    <row r="2" spans="1:25" s="1" customFormat="1" ht="15.95" customHeight="1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9" t="s">
        <v>93</v>
      </c>
      <c r="K2" s="100"/>
      <c r="L2" s="100"/>
      <c r="M2" s="100"/>
      <c r="N2" s="100"/>
      <c r="O2" s="100"/>
      <c r="P2" s="100"/>
      <c r="Q2" s="100"/>
      <c r="R2" s="101"/>
    </row>
    <row r="3" spans="1:25" s="1" customFormat="1" ht="15.95" customHeight="1" thickBot="1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102"/>
      <c r="K3" s="103"/>
      <c r="L3" s="103"/>
      <c r="M3" s="103"/>
      <c r="N3" s="103"/>
      <c r="O3" s="103"/>
      <c r="P3" s="103"/>
      <c r="Q3" s="103"/>
      <c r="R3" s="104"/>
      <c r="S3" s="48">
        <v>1</v>
      </c>
      <c r="T3" s="48">
        <v>0</v>
      </c>
      <c r="U3" s="48">
        <v>0</v>
      </c>
      <c r="V3" s="48">
        <v>0</v>
      </c>
      <c r="W3" s="48"/>
      <c r="X3" s="48">
        <v>1</v>
      </c>
    </row>
    <row r="4" spans="1:25" s="1" customFormat="1" ht="30.75" customHeight="1" thickBot="1">
      <c r="A4" s="28" t="s">
        <v>4</v>
      </c>
      <c r="B4" s="29" t="s">
        <v>5</v>
      </c>
      <c r="C4" s="35" t="s">
        <v>6</v>
      </c>
      <c r="D4" s="12" t="s">
        <v>7</v>
      </c>
      <c r="E4" s="13" t="s">
        <v>7</v>
      </c>
      <c r="F4" s="67" t="s">
        <v>8</v>
      </c>
      <c r="G4" s="12" t="s">
        <v>94</v>
      </c>
      <c r="H4" s="13" t="s">
        <v>94</v>
      </c>
      <c r="I4" s="13" t="s">
        <v>94</v>
      </c>
      <c r="J4" s="67" t="s">
        <v>8</v>
      </c>
      <c r="K4" s="12" t="s">
        <v>95</v>
      </c>
      <c r="L4" s="13" t="s">
        <v>95</v>
      </c>
      <c r="M4" s="13" t="s">
        <v>95</v>
      </c>
      <c r="N4" s="67" t="s">
        <v>8</v>
      </c>
      <c r="O4" s="24" t="s">
        <v>96</v>
      </c>
      <c r="P4" s="25" t="s">
        <v>96</v>
      </c>
      <c r="Q4" s="25" t="s">
        <v>96</v>
      </c>
      <c r="R4" s="89" t="s">
        <v>8</v>
      </c>
      <c r="S4" s="44" t="s">
        <v>151</v>
      </c>
      <c r="T4" s="45" t="s">
        <v>152</v>
      </c>
      <c r="U4" s="45" t="s">
        <v>153</v>
      </c>
      <c r="V4" s="46" t="s">
        <v>154</v>
      </c>
      <c r="W4" s="47" t="s">
        <v>159</v>
      </c>
      <c r="X4" s="47" t="s">
        <v>160</v>
      </c>
      <c r="Y4" s="43"/>
    </row>
    <row r="5" spans="1:25" ht="21.95" customHeight="1">
      <c r="A5" s="26">
        <v>1</v>
      </c>
      <c r="B5" s="23" t="s">
        <v>97</v>
      </c>
      <c r="C5" s="36" t="s">
        <v>98</v>
      </c>
      <c r="D5" s="40">
        <v>5.31</v>
      </c>
      <c r="E5" s="62">
        <v>5.27</v>
      </c>
      <c r="F5" s="68">
        <f>MIN(D5:E5)</f>
        <v>5.27</v>
      </c>
      <c r="G5" s="40">
        <v>4.84</v>
      </c>
      <c r="H5" s="62">
        <v>5.82</v>
      </c>
      <c r="I5" s="78">
        <v>4.5999999999999996</v>
      </c>
      <c r="J5" s="68">
        <f>MAX(G5:I5)</f>
        <v>5.82</v>
      </c>
      <c r="K5" s="40">
        <v>4.74</v>
      </c>
      <c r="L5" s="62">
        <v>5.19</v>
      </c>
      <c r="M5" s="63">
        <v>5.17</v>
      </c>
      <c r="N5" s="68">
        <f>MAX(K5:M5)</f>
        <v>5.19</v>
      </c>
      <c r="O5" s="40">
        <v>33</v>
      </c>
      <c r="P5" s="62">
        <v>35.000999999999998</v>
      </c>
      <c r="Q5" s="78">
        <v>32.5</v>
      </c>
      <c r="R5" s="68">
        <f>MAX(O5:Q5)</f>
        <v>35.000999999999998</v>
      </c>
      <c r="S5">
        <f>RANK(F5,$F$5:$F$17,$S$3)</f>
        <v>5</v>
      </c>
      <c r="T5">
        <f>RANK(J5,$J$5:$J$17,$T$3)</f>
        <v>3</v>
      </c>
      <c r="U5">
        <f>RANK(N5,$N$5:$N$17,$U$3)</f>
        <v>2</v>
      </c>
      <c r="V5">
        <f>RANK(R5,$R$5:$R$17,$V$3)</f>
        <v>3</v>
      </c>
      <c r="W5">
        <f t="shared" ref="W5:W17" si="0">+S5+T5+U5+V5</f>
        <v>13</v>
      </c>
      <c r="X5" s="83">
        <f>RANK(W5,$W$5:$W$17,$X$3)</f>
        <v>3</v>
      </c>
    </row>
    <row r="6" spans="1:25" ht="21.95" customHeight="1">
      <c r="A6" s="5">
        <v>2</v>
      </c>
      <c r="B6" s="2" t="s">
        <v>99</v>
      </c>
      <c r="C6" s="37" t="s">
        <v>100</v>
      </c>
      <c r="D6" s="41">
        <v>6.34</v>
      </c>
      <c r="E6" s="64">
        <v>6.2</v>
      </c>
      <c r="F6" s="69">
        <f t="shared" ref="F6:F24" si="1">MIN(D6:E6)</f>
        <v>6.2</v>
      </c>
      <c r="G6" s="41">
        <v>4.54</v>
      </c>
      <c r="H6" s="64">
        <v>4.8099999999999996</v>
      </c>
      <c r="I6" s="79">
        <v>5.77</v>
      </c>
      <c r="J6" s="69">
        <f t="shared" ref="J6:J24" si="2">MAX(G6:I6)</f>
        <v>5.77</v>
      </c>
      <c r="K6" s="41">
        <v>4.29</v>
      </c>
      <c r="L6" s="64">
        <v>4.2300000000000004</v>
      </c>
      <c r="M6" s="65">
        <v>4.32</v>
      </c>
      <c r="N6" s="69">
        <f t="shared" ref="N6:N24" si="3">MAX(K6:M6)</f>
        <v>4.32</v>
      </c>
      <c r="O6" s="41">
        <v>31.5</v>
      </c>
      <c r="P6" s="64">
        <v>34.500999999999998</v>
      </c>
      <c r="Q6" s="79">
        <v>33</v>
      </c>
      <c r="R6" s="91">
        <f t="shared" ref="R6:R24" si="4">MAX(O6:Q6)</f>
        <v>34.500999999999998</v>
      </c>
      <c r="S6">
        <f t="shared" ref="S6:S17" si="5">RANK(F6,$F$5:$F$17,$S$3)</f>
        <v>11</v>
      </c>
      <c r="T6">
        <f t="shared" ref="T6:T17" si="6">RANK(J6,$J$5:$J$17,$T$3)</f>
        <v>5</v>
      </c>
      <c r="U6">
        <f t="shared" ref="U6:U17" si="7">RANK(N6,$N$5:$N$17,$U$3)</f>
        <v>9</v>
      </c>
      <c r="V6">
        <f t="shared" ref="V6:V17" si="8">RANK(R6,$R$5:$R$17,$V$3)</f>
        <v>5</v>
      </c>
      <c r="W6">
        <f t="shared" si="0"/>
        <v>30</v>
      </c>
      <c r="X6">
        <f t="shared" ref="X6:X17" si="9">RANK(W6,$W$5:$W$17,$X$3)</f>
        <v>7</v>
      </c>
    </row>
    <row r="7" spans="1:25" ht="21.95" customHeight="1">
      <c r="A7" s="5">
        <v>3</v>
      </c>
      <c r="B7" s="2" t="s">
        <v>101</v>
      </c>
      <c r="C7" s="37" t="s">
        <v>102</v>
      </c>
      <c r="D7" s="41">
        <v>5.82</v>
      </c>
      <c r="E7" s="64">
        <v>5.88</v>
      </c>
      <c r="F7" s="69">
        <f t="shared" si="1"/>
        <v>5.82</v>
      </c>
      <c r="G7" s="41">
        <v>3.35</v>
      </c>
      <c r="H7" s="64">
        <v>3.19</v>
      </c>
      <c r="I7" s="79">
        <v>3.78</v>
      </c>
      <c r="J7" s="69">
        <f t="shared" si="2"/>
        <v>3.78</v>
      </c>
      <c r="K7" s="41">
        <v>4.22</v>
      </c>
      <c r="L7" s="64">
        <v>4.26</v>
      </c>
      <c r="M7" s="65">
        <v>4.2</v>
      </c>
      <c r="N7" s="69">
        <f t="shared" si="3"/>
        <v>4.26</v>
      </c>
      <c r="O7" s="41">
        <v>28.5</v>
      </c>
      <c r="P7" s="64">
        <v>32.000999999999998</v>
      </c>
      <c r="Q7" s="79">
        <v>31.5</v>
      </c>
      <c r="R7" s="91">
        <f t="shared" si="4"/>
        <v>32.000999999999998</v>
      </c>
      <c r="S7">
        <f t="shared" si="5"/>
        <v>7</v>
      </c>
      <c r="T7">
        <f t="shared" si="6"/>
        <v>11</v>
      </c>
      <c r="U7">
        <f t="shared" si="7"/>
        <v>10</v>
      </c>
      <c r="V7">
        <f t="shared" si="8"/>
        <v>7</v>
      </c>
      <c r="W7">
        <f t="shared" si="0"/>
        <v>35</v>
      </c>
      <c r="X7">
        <f t="shared" si="9"/>
        <v>9</v>
      </c>
    </row>
    <row r="8" spans="1:25" ht="21.95" customHeight="1">
      <c r="A8" s="5">
        <v>4</v>
      </c>
      <c r="B8" s="2" t="s">
        <v>103</v>
      </c>
      <c r="C8" s="37" t="s">
        <v>104</v>
      </c>
      <c r="D8" s="41">
        <v>6.64</v>
      </c>
      <c r="E8" s="64">
        <v>6.88</v>
      </c>
      <c r="F8" s="69">
        <f t="shared" si="1"/>
        <v>6.64</v>
      </c>
      <c r="G8" s="41">
        <v>2.95</v>
      </c>
      <c r="H8" s="64">
        <v>3.46</v>
      </c>
      <c r="I8" s="79">
        <v>2.37</v>
      </c>
      <c r="J8" s="69">
        <f t="shared" si="2"/>
        <v>3.46</v>
      </c>
      <c r="K8" s="41">
        <v>3.95</v>
      </c>
      <c r="L8" s="64">
        <v>4.0999999999999996</v>
      </c>
      <c r="M8" s="65">
        <v>4.07</v>
      </c>
      <c r="N8" s="69">
        <f t="shared" si="3"/>
        <v>4.0999999999999996</v>
      </c>
      <c r="O8" s="41">
        <v>23.5</v>
      </c>
      <c r="P8" s="64">
        <v>25.5</v>
      </c>
      <c r="Q8" s="79">
        <v>27</v>
      </c>
      <c r="R8" s="91">
        <f t="shared" si="4"/>
        <v>27</v>
      </c>
      <c r="S8">
        <f t="shared" si="5"/>
        <v>13</v>
      </c>
      <c r="T8">
        <f t="shared" si="6"/>
        <v>12</v>
      </c>
      <c r="U8">
        <f t="shared" si="7"/>
        <v>12</v>
      </c>
      <c r="V8">
        <f t="shared" si="8"/>
        <v>10</v>
      </c>
      <c r="W8">
        <f t="shared" si="0"/>
        <v>47</v>
      </c>
      <c r="X8">
        <f t="shared" si="9"/>
        <v>12</v>
      </c>
    </row>
    <row r="9" spans="1:25" ht="21.95" customHeight="1">
      <c r="A9" s="5">
        <v>5</v>
      </c>
      <c r="B9" s="2" t="s">
        <v>105</v>
      </c>
      <c r="C9" s="37" t="s">
        <v>106</v>
      </c>
      <c r="D9" s="41">
        <v>5.34</v>
      </c>
      <c r="E9" s="64">
        <v>5.22</v>
      </c>
      <c r="F9" s="69">
        <f t="shared" si="1"/>
        <v>5.22</v>
      </c>
      <c r="G9" s="41">
        <v>5.4</v>
      </c>
      <c r="H9" s="64">
        <v>5.19</v>
      </c>
      <c r="I9" s="79">
        <v>5.32</v>
      </c>
      <c r="J9" s="69">
        <f t="shared" si="2"/>
        <v>5.4</v>
      </c>
      <c r="K9" s="41">
        <v>5.05</v>
      </c>
      <c r="L9" s="64">
        <v>4.1900000000000004</v>
      </c>
      <c r="M9" s="65">
        <v>4.88</v>
      </c>
      <c r="N9" s="69">
        <f t="shared" si="3"/>
        <v>5.05</v>
      </c>
      <c r="O9" s="41">
        <v>36.5</v>
      </c>
      <c r="P9" s="64">
        <v>36</v>
      </c>
      <c r="Q9" s="79">
        <v>35.5</v>
      </c>
      <c r="R9" s="91">
        <f t="shared" si="4"/>
        <v>36.5</v>
      </c>
      <c r="S9">
        <f t="shared" si="5"/>
        <v>4</v>
      </c>
      <c r="T9">
        <f t="shared" si="6"/>
        <v>6</v>
      </c>
      <c r="U9">
        <f t="shared" si="7"/>
        <v>3</v>
      </c>
      <c r="V9">
        <f t="shared" si="8"/>
        <v>2</v>
      </c>
      <c r="W9">
        <f t="shared" si="0"/>
        <v>15</v>
      </c>
      <c r="X9">
        <f t="shared" si="9"/>
        <v>4</v>
      </c>
    </row>
    <row r="10" spans="1:25" ht="21.95" customHeight="1">
      <c r="A10" s="5">
        <v>6</v>
      </c>
      <c r="B10" s="2" t="s">
        <v>107</v>
      </c>
      <c r="C10" s="37" t="s">
        <v>108</v>
      </c>
      <c r="D10" s="41">
        <v>5.09</v>
      </c>
      <c r="E10" s="64">
        <v>5.08</v>
      </c>
      <c r="F10" s="69">
        <f t="shared" si="1"/>
        <v>5.08</v>
      </c>
      <c r="G10" s="41">
        <v>5.48</v>
      </c>
      <c r="H10" s="64">
        <v>6.18</v>
      </c>
      <c r="I10" s="79">
        <v>7.18</v>
      </c>
      <c r="J10" s="69">
        <f t="shared" si="2"/>
        <v>7.18</v>
      </c>
      <c r="K10" s="41">
        <v>5.07</v>
      </c>
      <c r="L10" s="64">
        <v>5.24</v>
      </c>
      <c r="M10" s="65">
        <v>5.19</v>
      </c>
      <c r="N10" s="69">
        <f t="shared" si="3"/>
        <v>5.24</v>
      </c>
      <c r="O10" s="41">
        <v>35.5</v>
      </c>
      <c r="P10" s="64">
        <v>38</v>
      </c>
      <c r="Q10" s="79">
        <v>35.5</v>
      </c>
      <c r="R10" s="91">
        <f t="shared" si="4"/>
        <v>38</v>
      </c>
      <c r="S10">
        <f t="shared" si="5"/>
        <v>1</v>
      </c>
      <c r="T10">
        <f t="shared" si="6"/>
        <v>1</v>
      </c>
      <c r="U10">
        <f t="shared" si="7"/>
        <v>1</v>
      </c>
      <c r="V10">
        <f t="shared" si="8"/>
        <v>1</v>
      </c>
      <c r="W10">
        <f t="shared" si="0"/>
        <v>4</v>
      </c>
      <c r="X10" s="83">
        <f t="shared" si="9"/>
        <v>1</v>
      </c>
    </row>
    <row r="11" spans="1:25" ht="21.95" customHeight="1">
      <c r="A11" s="5">
        <v>7</v>
      </c>
      <c r="B11" s="2" t="s">
        <v>109</v>
      </c>
      <c r="C11" s="37" t="s">
        <v>110</v>
      </c>
      <c r="D11" s="41">
        <v>5.18</v>
      </c>
      <c r="E11" s="64">
        <v>5.28</v>
      </c>
      <c r="F11" s="69">
        <f t="shared" si="1"/>
        <v>5.18</v>
      </c>
      <c r="G11" s="41">
        <v>3.89</v>
      </c>
      <c r="H11" s="64">
        <v>3.41</v>
      </c>
      <c r="I11" s="79">
        <v>3.84</v>
      </c>
      <c r="J11" s="69">
        <f t="shared" si="2"/>
        <v>3.89</v>
      </c>
      <c r="K11" s="41">
        <v>4.75</v>
      </c>
      <c r="L11" s="64">
        <v>4.71</v>
      </c>
      <c r="M11" s="65">
        <v>4.58</v>
      </c>
      <c r="N11" s="69">
        <f t="shared" si="3"/>
        <v>4.75</v>
      </c>
      <c r="O11" s="41">
        <v>28.5</v>
      </c>
      <c r="P11" s="64">
        <v>24</v>
      </c>
      <c r="Q11" s="79">
        <v>23.5</v>
      </c>
      <c r="R11" s="91">
        <f t="shared" si="4"/>
        <v>28.5</v>
      </c>
      <c r="S11">
        <f t="shared" si="5"/>
        <v>3</v>
      </c>
      <c r="T11">
        <f t="shared" si="6"/>
        <v>8</v>
      </c>
      <c r="U11">
        <f t="shared" si="7"/>
        <v>5</v>
      </c>
      <c r="V11">
        <f t="shared" si="8"/>
        <v>9</v>
      </c>
      <c r="W11">
        <f t="shared" si="0"/>
        <v>25</v>
      </c>
      <c r="X11">
        <f t="shared" si="9"/>
        <v>6</v>
      </c>
    </row>
    <row r="12" spans="1:25" ht="21.95" customHeight="1">
      <c r="A12" s="5">
        <v>8</v>
      </c>
      <c r="B12" s="2" t="s">
        <v>111</v>
      </c>
      <c r="C12" s="37" t="s">
        <v>112</v>
      </c>
      <c r="D12" s="41">
        <v>5.69</v>
      </c>
      <c r="E12" s="64">
        <v>5.81</v>
      </c>
      <c r="F12" s="69">
        <f t="shared" si="1"/>
        <v>5.69</v>
      </c>
      <c r="G12" s="41">
        <v>5.1100000000000003</v>
      </c>
      <c r="H12" s="64">
        <v>4.8099999999999996</v>
      </c>
      <c r="I12" s="79">
        <v>5.8</v>
      </c>
      <c r="J12" s="69">
        <f t="shared" si="2"/>
        <v>5.8</v>
      </c>
      <c r="K12" s="41">
        <v>4.5599999999999996</v>
      </c>
      <c r="L12" s="64">
        <v>4.32</v>
      </c>
      <c r="M12" s="65">
        <v>4.42</v>
      </c>
      <c r="N12" s="69">
        <f t="shared" si="3"/>
        <v>4.5599999999999996</v>
      </c>
      <c r="O12" s="41">
        <v>29.5</v>
      </c>
      <c r="P12" s="64">
        <v>31.5</v>
      </c>
      <c r="Q12" s="79">
        <v>34.5</v>
      </c>
      <c r="R12" s="91">
        <f t="shared" si="4"/>
        <v>34.5</v>
      </c>
      <c r="S12">
        <f t="shared" si="5"/>
        <v>6</v>
      </c>
      <c r="T12">
        <f t="shared" si="6"/>
        <v>4</v>
      </c>
      <c r="U12">
        <f t="shared" si="7"/>
        <v>6</v>
      </c>
      <c r="V12">
        <f t="shared" si="8"/>
        <v>6</v>
      </c>
      <c r="W12">
        <f t="shared" si="0"/>
        <v>22</v>
      </c>
      <c r="X12">
        <f t="shared" si="9"/>
        <v>5</v>
      </c>
    </row>
    <row r="13" spans="1:25" ht="21.95" customHeight="1">
      <c r="A13" s="5">
        <v>9</v>
      </c>
      <c r="B13" s="2" t="s">
        <v>113</v>
      </c>
      <c r="C13" s="37" t="s">
        <v>114</v>
      </c>
      <c r="D13" s="41">
        <v>6.48</v>
      </c>
      <c r="E13" s="64">
        <v>6.26</v>
      </c>
      <c r="F13" s="69">
        <f t="shared" si="1"/>
        <v>6.26</v>
      </c>
      <c r="G13" s="41">
        <v>3.45</v>
      </c>
      <c r="H13" s="64">
        <v>3.52</v>
      </c>
      <c r="I13" s="79">
        <v>3.84</v>
      </c>
      <c r="J13" s="69">
        <f t="shared" si="2"/>
        <v>3.84</v>
      </c>
      <c r="K13" s="41">
        <v>4.3899999999999997</v>
      </c>
      <c r="L13" s="64">
        <v>4.1399999999999997</v>
      </c>
      <c r="M13" s="65">
        <v>4.07</v>
      </c>
      <c r="N13" s="69">
        <f t="shared" si="3"/>
        <v>4.3899999999999997</v>
      </c>
      <c r="O13" s="41">
        <v>18.5</v>
      </c>
      <c r="P13" s="64">
        <v>16.5</v>
      </c>
      <c r="Q13" s="79">
        <v>22</v>
      </c>
      <c r="R13" s="91">
        <f t="shared" si="4"/>
        <v>22</v>
      </c>
      <c r="S13">
        <f t="shared" si="5"/>
        <v>12</v>
      </c>
      <c r="T13">
        <f t="shared" si="6"/>
        <v>9</v>
      </c>
      <c r="U13">
        <f t="shared" si="7"/>
        <v>8</v>
      </c>
      <c r="V13">
        <f t="shared" si="8"/>
        <v>13</v>
      </c>
      <c r="W13">
        <f t="shared" si="0"/>
        <v>42</v>
      </c>
      <c r="X13">
        <f t="shared" si="9"/>
        <v>10</v>
      </c>
    </row>
    <row r="14" spans="1:25" ht="21.95" customHeight="1">
      <c r="A14" s="5">
        <v>10</v>
      </c>
      <c r="B14" s="2" t="s">
        <v>115</v>
      </c>
      <c r="C14" s="37" t="s">
        <v>98</v>
      </c>
      <c r="D14" s="41">
        <v>5.83</v>
      </c>
      <c r="E14" s="64">
        <v>5.95</v>
      </c>
      <c r="F14" s="69">
        <f t="shared" si="1"/>
        <v>5.83</v>
      </c>
      <c r="G14" s="41">
        <v>4.38</v>
      </c>
      <c r="H14" s="64">
        <v>4.33</v>
      </c>
      <c r="I14" s="79">
        <v>3.73</v>
      </c>
      <c r="J14" s="69">
        <f t="shared" si="2"/>
        <v>4.38</v>
      </c>
      <c r="K14" s="41">
        <v>4.38</v>
      </c>
      <c r="L14" s="64">
        <v>4.51</v>
      </c>
      <c r="M14" s="65">
        <v>4.3899999999999997</v>
      </c>
      <c r="N14" s="69">
        <f t="shared" si="3"/>
        <v>4.51</v>
      </c>
      <c r="O14" s="41">
        <v>25</v>
      </c>
      <c r="P14" s="64">
        <v>32</v>
      </c>
      <c r="Q14" s="79">
        <v>28</v>
      </c>
      <c r="R14" s="91">
        <f t="shared" si="4"/>
        <v>32</v>
      </c>
      <c r="S14">
        <f t="shared" si="5"/>
        <v>8</v>
      </c>
      <c r="T14">
        <f t="shared" si="6"/>
        <v>7</v>
      </c>
      <c r="U14">
        <f t="shared" si="7"/>
        <v>7</v>
      </c>
      <c r="V14">
        <f t="shared" si="8"/>
        <v>8</v>
      </c>
      <c r="W14">
        <f t="shared" si="0"/>
        <v>30</v>
      </c>
      <c r="X14">
        <f t="shared" si="9"/>
        <v>7</v>
      </c>
    </row>
    <row r="15" spans="1:25" ht="21.95" customHeight="1">
      <c r="A15" s="5">
        <v>11</v>
      </c>
      <c r="B15" s="2" t="s">
        <v>116</v>
      </c>
      <c r="C15" s="37" t="s">
        <v>104</v>
      </c>
      <c r="D15" s="41">
        <v>5.27</v>
      </c>
      <c r="E15" s="64">
        <v>5.16</v>
      </c>
      <c r="F15" s="69">
        <f t="shared" si="1"/>
        <v>5.16</v>
      </c>
      <c r="G15" s="41">
        <v>5.74</v>
      </c>
      <c r="H15" s="64">
        <v>5.93</v>
      </c>
      <c r="I15" s="79">
        <v>5.77</v>
      </c>
      <c r="J15" s="69">
        <f t="shared" si="2"/>
        <v>5.93</v>
      </c>
      <c r="K15" s="41">
        <v>4.88</v>
      </c>
      <c r="L15" s="64">
        <v>4.92</v>
      </c>
      <c r="M15" s="65">
        <v>4.9800000000000004</v>
      </c>
      <c r="N15" s="69">
        <f t="shared" si="3"/>
        <v>4.9800000000000004</v>
      </c>
      <c r="O15" s="41">
        <v>26</v>
      </c>
      <c r="P15" s="64">
        <v>35</v>
      </c>
      <c r="Q15" s="79">
        <v>27</v>
      </c>
      <c r="R15" s="91">
        <f t="shared" si="4"/>
        <v>35</v>
      </c>
      <c r="S15">
        <f t="shared" si="5"/>
        <v>2</v>
      </c>
      <c r="T15">
        <f t="shared" si="6"/>
        <v>2</v>
      </c>
      <c r="U15">
        <f t="shared" si="7"/>
        <v>4</v>
      </c>
      <c r="V15">
        <f t="shared" si="8"/>
        <v>4</v>
      </c>
      <c r="W15">
        <f t="shared" si="0"/>
        <v>12</v>
      </c>
      <c r="X15" s="83">
        <f t="shared" si="9"/>
        <v>2</v>
      </c>
    </row>
    <row r="16" spans="1:25" ht="21.95" customHeight="1">
      <c r="A16" s="5">
        <v>12</v>
      </c>
      <c r="B16" s="2" t="s">
        <v>117</v>
      </c>
      <c r="C16" s="37" t="s">
        <v>118</v>
      </c>
      <c r="D16" s="41">
        <v>6.18</v>
      </c>
      <c r="E16" s="64">
        <v>6.36</v>
      </c>
      <c r="F16" s="69">
        <f t="shared" si="1"/>
        <v>6.18</v>
      </c>
      <c r="G16" s="41">
        <v>2.19</v>
      </c>
      <c r="H16" s="64">
        <v>1.99</v>
      </c>
      <c r="I16" s="79">
        <v>2.0699999999999998</v>
      </c>
      <c r="J16" s="69">
        <f t="shared" si="2"/>
        <v>2.19</v>
      </c>
      <c r="K16" s="41">
        <v>3.25</v>
      </c>
      <c r="L16" s="64">
        <v>3.21</v>
      </c>
      <c r="M16" s="65">
        <v>3.24</v>
      </c>
      <c r="N16" s="69">
        <f t="shared" si="3"/>
        <v>3.25</v>
      </c>
      <c r="O16" s="41">
        <v>24</v>
      </c>
      <c r="P16" s="64">
        <v>24.5</v>
      </c>
      <c r="Q16" s="79">
        <v>22.5</v>
      </c>
      <c r="R16" s="91">
        <f t="shared" si="4"/>
        <v>24.5</v>
      </c>
      <c r="S16">
        <f t="shared" si="5"/>
        <v>10</v>
      </c>
      <c r="T16">
        <f t="shared" si="6"/>
        <v>13</v>
      </c>
      <c r="U16">
        <f t="shared" si="7"/>
        <v>13</v>
      </c>
      <c r="V16">
        <f t="shared" si="8"/>
        <v>11</v>
      </c>
      <c r="W16">
        <f t="shared" si="0"/>
        <v>47</v>
      </c>
      <c r="X16">
        <f t="shared" si="9"/>
        <v>12</v>
      </c>
    </row>
    <row r="17" spans="1:24" ht="21.95" customHeight="1">
      <c r="A17" s="5">
        <v>13</v>
      </c>
      <c r="B17" s="2" t="s">
        <v>119</v>
      </c>
      <c r="C17" s="37" t="s">
        <v>120</v>
      </c>
      <c r="D17" s="41">
        <v>5.89</v>
      </c>
      <c r="E17" s="64">
        <v>5.98</v>
      </c>
      <c r="F17" s="69">
        <f t="shared" si="1"/>
        <v>5.89</v>
      </c>
      <c r="G17" s="41">
        <v>3.26</v>
      </c>
      <c r="H17" s="64">
        <v>3.83</v>
      </c>
      <c r="I17" s="79">
        <v>3.2</v>
      </c>
      <c r="J17" s="69">
        <f t="shared" si="2"/>
        <v>3.83</v>
      </c>
      <c r="K17" s="41">
        <v>4.22</v>
      </c>
      <c r="L17" s="64">
        <v>4.17</v>
      </c>
      <c r="M17" s="65">
        <v>4.0999999999999996</v>
      </c>
      <c r="N17" s="69">
        <f t="shared" si="3"/>
        <v>4.22</v>
      </c>
      <c r="O17" s="41">
        <v>20.5</v>
      </c>
      <c r="P17" s="64">
        <v>22.5</v>
      </c>
      <c r="Q17" s="79">
        <v>20.5</v>
      </c>
      <c r="R17" s="91">
        <f t="shared" si="4"/>
        <v>22.5</v>
      </c>
      <c r="S17">
        <f t="shared" si="5"/>
        <v>9</v>
      </c>
      <c r="T17">
        <f t="shared" si="6"/>
        <v>10</v>
      </c>
      <c r="U17">
        <f t="shared" si="7"/>
        <v>11</v>
      </c>
      <c r="V17">
        <f t="shared" si="8"/>
        <v>12</v>
      </c>
      <c r="W17">
        <f t="shared" si="0"/>
        <v>42</v>
      </c>
      <c r="X17">
        <f t="shared" si="9"/>
        <v>10</v>
      </c>
    </row>
    <row r="18" spans="1:24" ht="21.95" customHeight="1">
      <c r="A18" s="5">
        <v>14</v>
      </c>
      <c r="B18" s="2"/>
      <c r="C18" s="37"/>
      <c r="D18" s="14"/>
      <c r="E18" s="2"/>
      <c r="F18" s="31">
        <f t="shared" si="1"/>
        <v>0</v>
      </c>
      <c r="G18" s="14"/>
      <c r="H18" s="2"/>
      <c r="I18" s="3"/>
      <c r="J18" s="31">
        <f t="shared" si="2"/>
        <v>0</v>
      </c>
      <c r="K18" s="14"/>
      <c r="L18" s="2"/>
      <c r="M18" s="3"/>
      <c r="N18" s="31">
        <f t="shared" si="3"/>
        <v>0</v>
      </c>
      <c r="O18" s="14"/>
      <c r="P18" s="2"/>
      <c r="Q18" s="3"/>
      <c r="R18" s="33">
        <f t="shared" si="4"/>
        <v>0</v>
      </c>
    </row>
    <row r="19" spans="1:24" ht="21.95" customHeight="1">
      <c r="A19" s="5">
        <v>15</v>
      </c>
      <c r="B19" s="2"/>
      <c r="C19" s="37"/>
      <c r="D19" s="14"/>
      <c r="E19" s="2"/>
      <c r="F19" s="31">
        <f t="shared" si="1"/>
        <v>0</v>
      </c>
      <c r="G19" s="14"/>
      <c r="H19" s="2"/>
      <c r="I19" s="3"/>
      <c r="J19" s="31">
        <f t="shared" si="2"/>
        <v>0</v>
      </c>
      <c r="K19" s="14"/>
      <c r="L19" s="2"/>
      <c r="M19" s="3"/>
      <c r="N19" s="31">
        <f t="shared" si="3"/>
        <v>0</v>
      </c>
      <c r="O19" s="14"/>
      <c r="P19" s="2"/>
      <c r="Q19" s="3"/>
      <c r="R19" s="33">
        <f t="shared" si="4"/>
        <v>0</v>
      </c>
    </row>
    <row r="20" spans="1:24" ht="21.95" customHeight="1">
      <c r="A20" s="5">
        <v>16</v>
      </c>
      <c r="B20" s="2"/>
      <c r="C20" s="37"/>
      <c r="D20" s="14"/>
      <c r="E20" s="2"/>
      <c r="F20" s="31">
        <f t="shared" si="1"/>
        <v>0</v>
      </c>
      <c r="G20" s="14"/>
      <c r="H20" s="2"/>
      <c r="I20" s="3"/>
      <c r="J20" s="31">
        <f t="shared" si="2"/>
        <v>0</v>
      </c>
      <c r="K20" s="14"/>
      <c r="L20" s="2"/>
      <c r="M20" s="3"/>
      <c r="N20" s="31">
        <f t="shared" si="3"/>
        <v>0</v>
      </c>
      <c r="O20" s="14"/>
      <c r="P20" s="2"/>
      <c r="Q20" s="3"/>
      <c r="R20" s="33">
        <f t="shared" si="4"/>
        <v>0</v>
      </c>
    </row>
    <row r="21" spans="1:24" ht="21.95" customHeight="1">
      <c r="A21" s="5">
        <v>17</v>
      </c>
      <c r="B21" s="2"/>
      <c r="C21" s="37"/>
      <c r="D21" s="14"/>
      <c r="E21" s="2"/>
      <c r="F21" s="31">
        <f t="shared" si="1"/>
        <v>0</v>
      </c>
      <c r="G21" s="14"/>
      <c r="H21" s="2"/>
      <c r="I21" s="3"/>
      <c r="J21" s="31">
        <f t="shared" si="2"/>
        <v>0</v>
      </c>
      <c r="K21" s="14"/>
      <c r="L21" s="2"/>
      <c r="M21" s="3"/>
      <c r="N21" s="31">
        <f t="shared" si="3"/>
        <v>0</v>
      </c>
      <c r="O21" s="14"/>
      <c r="P21" s="2"/>
      <c r="Q21" s="3"/>
      <c r="R21" s="33">
        <f t="shared" si="4"/>
        <v>0</v>
      </c>
    </row>
    <row r="22" spans="1:24" ht="21.95" customHeight="1">
      <c r="A22" s="5">
        <v>18</v>
      </c>
      <c r="B22" s="2"/>
      <c r="C22" s="37"/>
      <c r="D22" s="14"/>
      <c r="E22" s="2"/>
      <c r="F22" s="31">
        <f t="shared" si="1"/>
        <v>0</v>
      </c>
      <c r="G22" s="14"/>
      <c r="H22" s="2"/>
      <c r="I22" s="3"/>
      <c r="J22" s="31">
        <f t="shared" si="2"/>
        <v>0</v>
      </c>
      <c r="K22" s="14"/>
      <c r="L22" s="2"/>
      <c r="M22" s="3"/>
      <c r="N22" s="31">
        <f t="shared" si="3"/>
        <v>0</v>
      </c>
      <c r="O22" s="14"/>
      <c r="P22" s="2"/>
      <c r="Q22" s="3"/>
      <c r="R22" s="33">
        <f t="shared" si="4"/>
        <v>0</v>
      </c>
    </row>
    <row r="23" spans="1:24" ht="21.95" customHeight="1">
      <c r="A23" s="5">
        <v>19</v>
      </c>
      <c r="B23" s="2"/>
      <c r="C23" s="37"/>
      <c r="D23" s="14"/>
      <c r="E23" s="2"/>
      <c r="F23" s="31">
        <f t="shared" si="1"/>
        <v>0</v>
      </c>
      <c r="G23" s="14"/>
      <c r="H23" s="2"/>
      <c r="I23" s="3"/>
      <c r="J23" s="31">
        <f t="shared" si="2"/>
        <v>0</v>
      </c>
      <c r="K23" s="14"/>
      <c r="L23" s="2"/>
      <c r="M23" s="3"/>
      <c r="N23" s="31">
        <f t="shared" si="3"/>
        <v>0</v>
      </c>
      <c r="O23" s="14"/>
      <c r="P23" s="2"/>
      <c r="Q23" s="3"/>
      <c r="R23" s="33">
        <f t="shared" si="4"/>
        <v>0</v>
      </c>
    </row>
    <row r="24" spans="1:24" ht="21.95" customHeight="1" thickBot="1">
      <c r="A24" s="6">
        <v>20</v>
      </c>
      <c r="B24" s="7"/>
      <c r="C24" s="38"/>
      <c r="D24" s="15"/>
      <c r="E24" s="7"/>
      <c r="F24" s="32">
        <f t="shared" si="1"/>
        <v>0</v>
      </c>
      <c r="G24" s="15"/>
      <c r="H24" s="7"/>
      <c r="I24" s="8"/>
      <c r="J24" s="32">
        <f t="shared" si="2"/>
        <v>0</v>
      </c>
      <c r="K24" s="15"/>
      <c r="L24" s="7"/>
      <c r="M24" s="8"/>
      <c r="N24" s="32">
        <f t="shared" si="3"/>
        <v>0</v>
      </c>
      <c r="O24" s="15"/>
      <c r="P24" s="7"/>
      <c r="Q24" s="8"/>
      <c r="R24" s="34">
        <f t="shared" si="4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2:I2"/>
    <mergeCell ref="A3:I3"/>
    <mergeCell ref="J2:R2"/>
    <mergeCell ref="J3:R3"/>
    <mergeCell ref="A1:R1"/>
  </mergeCells>
  <pageMargins left="0.19685039370078741" right="0.19685039370078741" top="0.51181102362204722" bottom="0.51181102362204722" header="0.19685039370078741" footer="0.19685039370078741"/>
  <pageSetup paperSize="9" scale="75" pageOrder="overThenDown" orientation="landscape" r:id="rId1"/>
  <headerFooter alignWithMargins="0">
    <oddFooter>&amp;C_x000D_&amp;1#&amp;"Aptos"&amp;12&amp;K000000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50"/>
    <pageSetUpPr fitToPage="1"/>
  </sheetPr>
  <dimension ref="A1:X1048576"/>
  <sheetViews>
    <sheetView workbookViewId="0">
      <selection activeCell="J6" sqref="J6"/>
    </sheetView>
  </sheetViews>
  <sheetFormatPr defaultRowHeight="21.95" customHeight="1"/>
  <cols>
    <col min="1" max="1" width="4.625" customWidth="1"/>
    <col min="2" max="2" width="17.125" customWidth="1"/>
    <col min="3" max="3" width="8.25" style="39" customWidth="1"/>
    <col min="4" max="5" width="7.375" customWidth="1"/>
    <col min="6" max="6" width="8.75" customWidth="1"/>
    <col min="7" max="9" width="7.875" customWidth="1"/>
    <col min="10" max="10" width="8.75" customWidth="1"/>
    <col min="11" max="13" width="9.5" customWidth="1"/>
    <col min="14" max="14" width="8.75" customWidth="1"/>
    <col min="15" max="17" width="9.5" customWidth="1"/>
    <col min="18" max="18" width="8.75" customWidth="1"/>
    <col min="19" max="21" width="5.875" hidden="1" customWidth="1"/>
    <col min="22" max="22" width="7.125" hidden="1" customWidth="1"/>
    <col min="23" max="23" width="6" hidden="1" customWidth="1"/>
    <col min="24" max="24" width="7.5" customWidth="1"/>
    <col min="25" max="256" width="8.375" customWidth="1"/>
    <col min="257" max="1024" width="10.75" customWidth="1"/>
    <col min="1025" max="1025" width="9" customWidth="1"/>
  </cols>
  <sheetData>
    <row r="1" spans="1:24" ht="15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7"/>
    </row>
    <row r="2" spans="1:24" s="1" customFormat="1" ht="15.95" customHeight="1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9" t="s">
        <v>121</v>
      </c>
      <c r="K2" s="100"/>
      <c r="L2" s="100"/>
      <c r="M2" s="100"/>
      <c r="N2" s="100"/>
      <c r="O2" s="100"/>
      <c r="P2" s="100"/>
      <c r="Q2" s="100"/>
      <c r="R2" s="101"/>
    </row>
    <row r="3" spans="1:24" s="1" customFormat="1" ht="15.95" customHeight="1" thickBot="1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102"/>
      <c r="K3" s="103"/>
      <c r="L3" s="103"/>
      <c r="M3" s="103"/>
      <c r="N3" s="103"/>
      <c r="O3" s="103"/>
      <c r="P3" s="103"/>
      <c r="Q3" s="103"/>
      <c r="R3" s="104"/>
      <c r="S3" s="48">
        <v>1</v>
      </c>
      <c r="T3" s="48">
        <v>0</v>
      </c>
      <c r="U3" s="48">
        <v>0</v>
      </c>
      <c r="V3" s="48">
        <v>0</v>
      </c>
      <c r="W3" s="48"/>
      <c r="X3" s="48">
        <v>1</v>
      </c>
    </row>
    <row r="4" spans="1:24" s="1" customFormat="1" ht="30.75" customHeight="1" thickBot="1">
      <c r="A4" s="28" t="s">
        <v>4</v>
      </c>
      <c r="B4" s="29" t="s">
        <v>5</v>
      </c>
      <c r="C4" s="35" t="s">
        <v>6</v>
      </c>
      <c r="D4" s="24" t="s">
        <v>7</v>
      </c>
      <c r="E4" s="25" t="s">
        <v>7</v>
      </c>
      <c r="F4" s="73" t="s">
        <v>8</v>
      </c>
      <c r="G4" s="24" t="s">
        <v>94</v>
      </c>
      <c r="H4" s="25" t="s">
        <v>94</v>
      </c>
      <c r="I4" s="25" t="s">
        <v>94</v>
      </c>
      <c r="J4" s="73" t="s">
        <v>8</v>
      </c>
      <c r="K4" s="24" t="s">
        <v>95</v>
      </c>
      <c r="L4" s="25" t="s">
        <v>95</v>
      </c>
      <c r="M4" s="25" t="s">
        <v>95</v>
      </c>
      <c r="N4" s="73" t="s">
        <v>8</v>
      </c>
      <c r="O4" s="24" t="s">
        <v>96</v>
      </c>
      <c r="P4" s="25" t="s">
        <v>96</v>
      </c>
      <c r="Q4" s="25" t="s">
        <v>96</v>
      </c>
      <c r="R4" s="73" t="s">
        <v>8</v>
      </c>
      <c r="S4" s="44" t="s">
        <v>151</v>
      </c>
      <c r="T4" s="45" t="s">
        <v>152</v>
      </c>
      <c r="U4" s="45" t="s">
        <v>153</v>
      </c>
      <c r="V4" s="46" t="s">
        <v>154</v>
      </c>
      <c r="W4" s="47" t="s">
        <v>159</v>
      </c>
      <c r="X4" s="47" t="s">
        <v>160</v>
      </c>
    </row>
    <row r="5" spans="1:24" ht="21.95" customHeight="1">
      <c r="A5" s="26">
        <v>1</v>
      </c>
      <c r="B5" s="23" t="s">
        <v>122</v>
      </c>
      <c r="C5" s="36" t="s">
        <v>123</v>
      </c>
      <c r="D5" s="92">
        <v>5.33</v>
      </c>
      <c r="E5" s="93">
        <v>5.41</v>
      </c>
      <c r="F5" s="91">
        <f>MIN(D5:E5)</f>
        <v>5.33</v>
      </c>
      <c r="G5" s="92">
        <v>4.49</v>
      </c>
      <c r="H5" s="93">
        <v>4.42</v>
      </c>
      <c r="I5" s="94">
        <v>4.43</v>
      </c>
      <c r="J5" s="91">
        <f>MAX(G5:I5)</f>
        <v>4.49</v>
      </c>
      <c r="K5" s="92">
        <v>4.16</v>
      </c>
      <c r="L5" s="93">
        <v>4.4000000000000004</v>
      </c>
      <c r="M5" s="94">
        <v>4.4800000000000004</v>
      </c>
      <c r="N5" s="91">
        <f>MAX(K5:M5)</f>
        <v>4.4800000000000004</v>
      </c>
      <c r="O5" s="92">
        <v>0.26</v>
      </c>
      <c r="P5" s="93">
        <v>0.26</v>
      </c>
      <c r="Q5" s="94">
        <v>0.31</v>
      </c>
      <c r="R5" s="91">
        <f>MAX(O5:Q5)</f>
        <v>0.31</v>
      </c>
      <c r="S5">
        <f>RANK(F5,$F$5:$F$10,$S$3)</f>
        <v>2</v>
      </c>
      <c r="T5">
        <f>RANK(J5,$J$5:$J$10,$T$3)</f>
        <v>6</v>
      </c>
      <c r="U5">
        <f>RANK(N5,$N$5:$N$10,$U$3)</f>
        <v>6</v>
      </c>
      <c r="V5">
        <f>RANK(R5,$R$5:$R$10,$V$3)</f>
        <v>6</v>
      </c>
      <c r="W5">
        <f>+S5+T5+U5+V5</f>
        <v>20</v>
      </c>
      <c r="X5">
        <f>RANK(W5,$W$5:$W$10,$X$3)</f>
        <v>6</v>
      </c>
    </row>
    <row r="6" spans="1:24" ht="21.95" customHeight="1">
      <c r="A6" s="5">
        <v>2</v>
      </c>
      <c r="B6" s="2" t="s">
        <v>124</v>
      </c>
      <c r="C6" s="37" t="s">
        <v>104</v>
      </c>
      <c r="D6" s="41">
        <v>4.97</v>
      </c>
      <c r="E6" s="64">
        <v>4.96</v>
      </c>
      <c r="F6" s="69">
        <f t="shared" ref="F6:F24" si="0">MIN(D6:E6)</f>
        <v>4.96</v>
      </c>
      <c r="G6" s="41">
        <v>6.12</v>
      </c>
      <c r="H6" s="64">
        <v>5.59</v>
      </c>
      <c r="I6" s="79">
        <v>4.8600000000000003</v>
      </c>
      <c r="J6" s="69">
        <f t="shared" ref="J6:J24" si="1">MAX(G6:I6)</f>
        <v>6.12</v>
      </c>
      <c r="K6" s="41">
        <v>5.25</v>
      </c>
      <c r="L6" s="64">
        <v>5.37</v>
      </c>
      <c r="M6" s="79">
        <v>5.47</v>
      </c>
      <c r="N6" s="69">
        <f t="shared" ref="N6:N24" si="2">MAX(K6:M6)</f>
        <v>5.47</v>
      </c>
      <c r="O6" s="41">
        <v>0.33</v>
      </c>
      <c r="P6" s="64">
        <v>0.35</v>
      </c>
      <c r="Q6" s="79">
        <v>0.315</v>
      </c>
      <c r="R6" s="91">
        <f t="shared" ref="R6:R24" si="3">MAX(O6:Q6)</f>
        <v>0.35</v>
      </c>
      <c r="S6">
        <f t="shared" ref="S6:S10" si="4">RANK(F6,$F$5:$F$10,$S$3)</f>
        <v>1</v>
      </c>
      <c r="T6">
        <f t="shared" ref="T6:T10" si="5">RANK(J6,$J$5:$J$10,$T$3)</f>
        <v>3</v>
      </c>
      <c r="U6">
        <f>RANK(N6,$N$5:$N$10,$U$3)</f>
        <v>1</v>
      </c>
      <c r="V6">
        <f t="shared" ref="V6:V10" si="6">RANK(R6,$R$5:$R$10,$V$3)</f>
        <v>2</v>
      </c>
      <c r="W6">
        <f t="shared" ref="W6:W10" si="7">+S6+T6+U6+V6</f>
        <v>7</v>
      </c>
      <c r="X6">
        <f t="shared" ref="X6:X10" si="8">RANK(W6,$W$5:$W$10,$X$3)</f>
        <v>1</v>
      </c>
    </row>
    <row r="7" spans="1:24" ht="21.95" customHeight="1">
      <c r="A7" s="5">
        <v>3</v>
      </c>
      <c r="B7" s="2" t="s">
        <v>125</v>
      </c>
      <c r="C7" s="37" t="s">
        <v>126</v>
      </c>
      <c r="D7" s="41">
        <v>5.62</v>
      </c>
      <c r="E7" s="64">
        <v>5.46</v>
      </c>
      <c r="F7" s="69">
        <f t="shared" si="0"/>
        <v>5.46</v>
      </c>
      <c r="G7" s="41">
        <v>6.47</v>
      </c>
      <c r="H7" s="64">
        <v>5.52</v>
      </c>
      <c r="I7" s="79">
        <v>6.11</v>
      </c>
      <c r="J7" s="69">
        <f t="shared" si="1"/>
        <v>6.47</v>
      </c>
      <c r="K7" s="41">
        <v>5</v>
      </c>
      <c r="L7" s="64">
        <v>5.33</v>
      </c>
      <c r="M7" s="79">
        <v>5.22</v>
      </c>
      <c r="N7" s="69">
        <f t="shared" si="2"/>
        <v>5.33</v>
      </c>
      <c r="O7" s="41">
        <v>0.3</v>
      </c>
      <c r="P7" s="64">
        <v>0.32</v>
      </c>
      <c r="Q7" s="79">
        <v>0.27</v>
      </c>
      <c r="R7" s="91">
        <f t="shared" si="3"/>
        <v>0.32</v>
      </c>
      <c r="S7">
        <f t="shared" si="4"/>
        <v>6</v>
      </c>
      <c r="T7">
        <f t="shared" si="5"/>
        <v>2</v>
      </c>
      <c r="U7">
        <f t="shared" ref="U7:U10" si="9">RANK(N7,$N$5:$N$10,$U$3)</f>
        <v>2</v>
      </c>
      <c r="V7">
        <f t="shared" si="6"/>
        <v>4</v>
      </c>
      <c r="W7">
        <f t="shared" si="7"/>
        <v>14</v>
      </c>
      <c r="X7">
        <f t="shared" si="8"/>
        <v>3</v>
      </c>
    </row>
    <row r="8" spans="1:24" ht="21.95" customHeight="1">
      <c r="A8" s="5">
        <v>4</v>
      </c>
      <c r="B8" s="2" t="s">
        <v>127</v>
      </c>
      <c r="C8" s="37" t="s">
        <v>128</v>
      </c>
      <c r="D8" s="41">
        <v>5.4</v>
      </c>
      <c r="E8" s="64">
        <v>5.35</v>
      </c>
      <c r="F8" s="69">
        <f t="shared" si="0"/>
        <v>5.35</v>
      </c>
      <c r="G8" s="41">
        <v>4.2300000000000004</v>
      </c>
      <c r="H8" s="64">
        <v>4.78</v>
      </c>
      <c r="I8" s="79">
        <v>5.09</v>
      </c>
      <c r="J8" s="69">
        <f t="shared" si="1"/>
        <v>5.09</v>
      </c>
      <c r="K8" s="41">
        <v>4.82</v>
      </c>
      <c r="L8" s="64">
        <v>4.8499999999999996</v>
      </c>
      <c r="M8" s="79">
        <v>4.92</v>
      </c>
      <c r="N8" s="69">
        <f t="shared" si="2"/>
        <v>4.92</v>
      </c>
      <c r="O8" s="41">
        <v>0.26</v>
      </c>
      <c r="P8" s="64">
        <v>0.31</v>
      </c>
      <c r="Q8" s="79">
        <v>0.315</v>
      </c>
      <c r="R8" s="90">
        <f t="shared" si="3"/>
        <v>0.315</v>
      </c>
      <c r="S8">
        <f t="shared" si="4"/>
        <v>4</v>
      </c>
      <c r="T8">
        <f>RANK(J8,$J$5:$J$10,$T$3)</f>
        <v>4</v>
      </c>
      <c r="U8">
        <f t="shared" si="9"/>
        <v>4</v>
      </c>
      <c r="V8">
        <f t="shared" si="6"/>
        <v>5</v>
      </c>
      <c r="W8">
        <f t="shared" si="7"/>
        <v>17</v>
      </c>
      <c r="X8">
        <f t="shared" si="8"/>
        <v>5</v>
      </c>
    </row>
    <row r="9" spans="1:24" ht="21.95" customHeight="1">
      <c r="A9" s="5">
        <v>5</v>
      </c>
      <c r="B9" s="2" t="s">
        <v>129</v>
      </c>
      <c r="C9" s="37" t="s">
        <v>130</v>
      </c>
      <c r="D9" s="41">
        <v>5.73</v>
      </c>
      <c r="E9" s="64">
        <v>5.42</v>
      </c>
      <c r="F9" s="69">
        <f t="shared" si="0"/>
        <v>5.42</v>
      </c>
      <c r="G9" s="41">
        <v>8.52</v>
      </c>
      <c r="H9" s="64">
        <v>8.5</v>
      </c>
      <c r="I9" s="79">
        <v>8.1999999999999993</v>
      </c>
      <c r="J9" s="69">
        <f t="shared" si="1"/>
        <v>8.52</v>
      </c>
      <c r="K9" s="41">
        <v>4.88</v>
      </c>
      <c r="L9" s="64">
        <v>4.95</v>
      </c>
      <c r="M9" s="79">
        <v>4.83</v>
      </c>
      <c r="N9" s="69">
        <f t="shared" si="2"/>
        <v>4.95</v>
      </c>
      <c r="O9" s="41">
        <v>0.32500000000000001</v>
      </c>
      <c r="P9" s="64">
        <v>0.36</v>
      </c>
      <c r="Q9" s="79">
        <v>0.36499999999999999</v>
      </c>
      <c r="R9" s="90">
        <f t="shared" si="3"/>
        <v>0.36499999999999999</v>
      </c>
      <c r="S9">
        <f t="shared" si="4"/>
        <v>5</v>
      </c>
      <c r="T9">
        <f t="shared" si="5"/>
        <v>1</v>
      </c>
      <c r="U9">
        <f t="shared" si="9"/>
        <v>3</v>
      </c>
      <c r="V9">
        <f>RANK(R9,$R$5:$R$10,$V$3)</f>
        <v>1</v>
      </c>
      <c r="W9">
        <f t="shared" si="7"/>
        <v>10</v>
      </c>
      <c r="X9">
        <f t="shared" si="8"/>
        <v>2</v>
      </c>
    </row>
    <row r="10" spans="1:24" ht="21.95" customHeight="1">
      <c r="A10" s="5">
        <v>6</v>
      </c>
      <c r="B10" s="2" t="s">
        <v>165</v>
      </c>
      <c r="C10" s="51" t="s">
        <v>161</v>
      </c>
      <c r="D10" s="41">
        <v>5.52</v>
      </c>
      <c r="E10" s="64">
        <v>5.34</v>
      </c>
      <c r="F10" s="69">
        <f t="shared" si="0"/>
        <v>5.34</v>
      </c>
      <c r="G10" s="41">
        <v>4.45</v>
      </c>
      <c r="H10" s="64">
        <v>4.5</v>
      </c>
      <c r="I10" s="79">
        <v>4.9000000000000004</v>
      </c>
      <c r="J10" s="69">
        <f t="shared" si="1"/>
        <v>4.9000000000000004</v>
      </c>
      <c r="K10" s="41">
        <v>4.75</v>
      </c>
      <c r="L10" s="64">
        <v>4.6500000000000004</v>
      </c>
      <c r="M10" s="79">
        <v>4.63</v>
      </c>
      <c r="N10" s="69">
        <f t="shared" si="2"/>
        <v>4.75</v>
      </c>
      <c r="O10" s="41">
        <v>0.27500000000000002</v>
      </c>
      <c r="P10" s="64">
        <v>0.245</v>
      </c>
      <c r="Q10" s="79">
        <v>0.32500000000000001</v>
      </c>
      <c r="R10" s="90">
        <f t="shared" si="3"/>
        <v>0.32500000000000001</v>
      </c>
      <c r="S10">
        <f t="shared" si="4"/>
        <v>3</v>
      </c>
      <c r="T10">
        <f t="shared" si="5"/>
        <v>5</v>
      </c>
      <c r="U10">
        <f t="shared" si="9"/>
        <v>5</v>
      </c>
      <c r="V10">
        <f t="shared" si="6"/>
        <v>3</v>
      </c>
      <c r="W10">
        <f t="shared" si="7"/>
        <v>16</v>
      </c>
      <c r="X10">
        <f t="shared" si="8"/>
        <v>4</v>
      </c>
    </row>
    <row r="11" spans="1:24" ht="21.95" customHeight="1">
      <c r="A11" s="5">
        <v>7</v>
      </c>
      <c r="B11" s="2"/>
      <c r="C11" s="37"/>
      <c r="D11" s="14"/>
      <c r="E11" s="2"/>
      <c r="F11" s="31">
        <f t="shared" si="0"/>
        <v>0</v>
      </c>
      <c r="G11" s="14"/>
      <c r="H11" s="2"/>
      <c r="I11" s="3"/>
      <c r="J11" s="31">
        <f t="shared" si="1"/>
        <v>0</v>
      </c>
      <c r="K11" s="14"/>
      <c r="L11" s="2"/>
      <c r="M11" s="3"/>
      <c r="N11" s="31">
        <f t="shared" si="2"/>
        <v>0</v>
      </c>
      <c r="O11" s="14"/>
      <c r="P11" s="2"/>
      <c r="Q11" s="3"/>
      <c r="R11" s="33">
        <f t="shared" si="3"/>
        <v>0</v>
      </c>
    </row>
    <row r="12" spans="1:24" ht="21.95" customHeight="1">
      <c r="A12" s="5">
        <v>8</v>
      </c>
      <c r="B12" s="2"/>
      <c r="C12" s="37"/>
      <c r="D12" s="14"/>
      <c r="E12" s="2"/>
      <c r="F12" s="31">
        <f t="shared" si="0"/>
        <v>0</v>
      </c>
      <c r="G12" s="14"/>
      <c r="H12" s="2"/>
      <c r="I12" s="3"/>
      <c r="J12" s="31">
        <f t="shared" si="1"/>
        <v>0</v>
      </c>
      <c r="K12" s="14"/>
      <c r="L12" s="2"/>
      <c r="M12" s="3"/>
      <c r="N12" s="31">
        <f t="shared" si="2"/>
        <v>0</v>
      </c>
      <c r="O12" s="14"/>
      <c r="P12" s="2"/>
      <c r="Q12" s="3"/>
      <c r="R12" s="33">
        <f t="shared" si="3"/>
        <v>0</v>
      </c>
    </row>
    <row r="13" spans="1:24" ht="21.95" customHeight="1">
      <c r="A13" s="5">
        <v>9</v>
      </c>
      <c r="B13" s="2"/>
      <c r="C13" s="37"/>
      <c r="D13" s="14"/>
      <c r="E13" s="2"/>
      <c r="F13" s="31">
        <f t="shared" si="0"/>
        <v>0</v>
      </c>
      <c r="G13" s="14"/>
      <c r="H13" s="2"/>
      <c r="I13" s="3"/>
      <c r="J13" s="31">
        <f t="shared" si="1"/>
        <v>0</v>
      </c>
      <c r="K13" s="14"/>
      <c r="L13" s="2"/>
      <c r="M13" s="3"/>
      <c r="N13" s="31">
        <f t="shared" si="2"/>
        <v>0</v>
      </c>
      <c r="O13" s="14"/>
      <c r="P13" s="2"/>
      <c r="Q13" s="3"/>
      <c r="R13" s="33">
        <f t="shared" si="3"/>
        <v>0</v>
      </c>
    </row>
    <row r="14" spans="1:24" ht="21.95" customHeight="1">
      <c r="A14" s="5">
        <v>10</v>
      </c>
      <c r="B14" s="2"/>
      <c r="C14" s="37"/>
      <c r="D14" s="14"/>
      <c r="E14" s="2"/>
      <c r="F14" s="31">
        <f t="shared" si="0"/>
        <v>0</v>
      </c>
      <c r="G14" s="14"/>
      <c r="H14" s="2"/>
      <c r="I14" s="3"/>
      <c r="J14" s="31">
        <f t="shared" si="1"/>
        <v>0</v>
      </c>
      <c r="K14" s="14"/>
      <c r="L14" s="2"/>
      <c r="M14" s="3"/>
      <c r="N14" s="31">
        <f t="shared" si="2"/>
        <v>0</v>
      </c>
      <c r="O14" s="14"/>
      <c r="P14" s="2"/>
      <c r="Q14" s="3"/>
      <c r="R14" s="33">
        <f t="shared" si="3"/>
        <v>0</v>
      </c>
    </row>
    <row r="15" spans="1:24" ht="21.95" customHeight="1">
      <c r="A15" s="5">
        <v>11</v>
      </c>
      <c r="B15" s="2"/>
      <c r="C15" s="37"/>
      <c r="D15" s="14"/>
      <c r="E15" s="2"/>
      <c r="F15" s="31">
        <f t="shared" si="0"/>
        <v>0</v>
      </c>
      <c r="G15" s="14"/>
      <c r="H15" s="2"/>
      <c r="I15" s="3"/>
      <c r="J15" s="31">
        <f t="shared" si="1"/>
        <v>0</v>
      </c>
      <c r="K15" s="14"/>
      <c r="L15" s="2"/>
      <c r="M15" s="3"/>
      <c r="N15" s="31">
        <f t="shared" si="2"/>
        <v>0</v>
      </c>
      <c r="O15" s="14"/>
      <c r="P15" s="2"/>
      <c r="Q15" s="3"/>
      <c r="R15" s="33">
        <f t="shared" si="3"/>
        <v>0</v>
      </c>
    </row>
    <row r="16" spans="1:24" ht="21.95" customHeight="1">
      <c r="A16" s="5">
        <v>12</v>
      </c>
      <c r="B16" s="2"/>
      <c r="C16" s="37"/>
      <c r="D16" s="14"/>
      <c r="E16" s="2"/>
      <c r="F16" s="31">
        <f t="shared" si="0"/>
        <v>0</v>
      </c>
      <c r="G16" s="14"/>
      <c r="H16" s="2"/>
      <c r="I16" s="3"/>
      <c r="J16" s="31">
        <f t="shared" si="1"/>
        <v>0</v>
      </c>
      <c r="K16" s="14"/>
      <c r="L16" s="2"/>
      <c r="M16" s="3"/>
      <c r="N16" s="31">
        <f t="shared" si="2"/>
        <v>0</v>
      </c>
      <c r="O16" s="14"/>
      <c r="P16" s="2"/>
      <c r="Q16" s="3"/>
      <c r="R16" s="33">
        <f t="shared" si="3"/>
        <v>0</v>
      </c>
    </row>
    <row r="17" spans="1:18" ht="21.95" customHeight="1">
      <c r="A17" s="5">
        <v>13</v>
      </c>
      <c r="B17" s="2"/>
      <c r="C17" s="37"/>
      <c r="D17" s="14"/>
      <c r="E17" s="2"/>
      <c r="F17" s="31">
        <f t="shared" si="0"/>
        <v>0</v>
      </c>
      <c r="G17" s="14"/>
      <c r="H17" s="2"/>
      <c r="I17" s="3"/>
      <c r="J17" s="31">
        <f t="shared" si="1"/>
        <v>0</v>
      </c>
      <c r="K17" s="14"/>
      <c r="L17" s="2"/>
      <c r="M17" s="3"/>
      <c r="N17" s="31">
        <f t="shared" si="2"/>
        <v>0</v>
      </c>
      <c r="O17" s="14"/>
      <c r="P17" s="2"/>
      <c r="Q17" s="3"/>
      <c r="R17" s="33">
        <f t="shared" si="3"/>
        <v>0</v>
      </c>
    </row>
    <row r="18" spans="1:18" ht="21.95" customHeight="1">
      <c r="A18" s="5">
        <v>14</v>
      </c>
      <c r="B18" s="2"/>
      <c r="C18" s="37"/>
      <c r="D18" s="14"/>
      <c r="E18" s="2"/>
      <c r="F18" s="31">
        <f t="shared" si="0"/>
        <v>0</v>
      </c>
      <c r="G18" s="14"/>
      <c r="H18" s="2"/>
      <c r="I18" s="3"/>
      <c r="J18" s="31">
        <f t="shared" si="1"/>
        <v>0</v>
      </c>
      <c r="K18" s="14"/>
      <c r="L18" s="2"/>
      <c r="M18" s="3"/>
      <c r="N18" s="31">
        <f t="shared" si="2"/>
        <v>0</v>
      </c>
      <c r="O18" s="14"/>
      <c r="P18" s="2"/>
      <c r="Q18" s="3"/>
      <c r="R18" s="33">
        <f t="shared" si="3"/>
        <v>0</v>
      </c>
    </row>
    <row r="19" spans="1:18" ht="21.95" customHeight="1">
      <c r="A19" s="5">
        <v>15</v>
      </c>
      <c r="B19" s="2"/>
      <c r="C19" s="37"/>
      <c r="D19" s="14"/>
      <c r="E19" s="2"/>
      <c r="F19" s="31">
        <f t="shared" si="0"/>
        <v>0</v>
      </c>
      <c r="G19" s="14"/>
      <c r="H19" s="2"/>
      <c r="I19" s="3"/>
      <c r="J19" s="31">
        <f t="shared" si="1"/>
        <v>0</v>
      </c>
      <c r="K19" s="14"/>
      <c r="L19" s="2"/>
      <c r="M19" s="3"/>
      <c r="N19" s="31">
        <f t="shared" si="2"/>
        <v>0</v>
      </c>
      <c r="O19" s="14"/>
      <c r="P19" s="2"/>
      <c r="Q19" s="3"/>
      <c r="R19" s="33">
        <f t="shared" si="3"/>
        <v>0</v>
      </c>
    </row>
    <row r="20" spans="1:18" ht="21.95" customHeight="1">
      <c r="A20" s="5">
        <v>16</v>
      </c>
      <c r="B20" s="2"/>
      <c r="C20" s="37"/>
      <c r="D20" s="14"/>
      <c r="E20" s="2"/>
      <c r="F20" s="31">
        <f t="shared" si="0"/>
        <v>0</v>
      </c>
      <c r="G20" s="14"/>
      <c r="H20" s="2"/>
      <c r="I20" s="3"/>
      <c r="J20" s="31">
        <f t="shared" si="1"/>
        <v>0</v>
      </c>
      <c r="K20" s="14"/>
      <c r="L20" s="2"/>
      <c r="M20" s="3"/>
      <c r="N20" s="31">
        <f t="shared" si="2"/>
        <v>0</v>
      </c>
      <c r="O20" s="14"/>
      <c r="P20" s="2"/>
      <c r="Q20" s="3"/>
      <c r="R20" s="33">
        <f t="shared" si="3"/>
        <v>0</v>
      </c>
    </row>
    <row r="21" spans="1:18" ht="21.95" customHeight="1">
      <c r="A21" s="5">
        <v>17</v>
      </c>
      <c r="B21" s="2"/>
      <c r="C21" s="37"/>
      <c r="D21" s="14"/>
      <c r="E21" s="2"/>
      <c r="F21" s="31">
        <f t="shared" si="0"/>
        <v>0</v>
      </c>
      <c r="G21" s="14"/>
      <c r="H21" s="2"/>
      <c r="I21" s="3"/>
      <c r="J21" s="31">
        <f t="shared" si="1"/>
        <v>0</v>
      </c>
      <c r="K21" s="14"/>
      <c r="L21" s="2"/>
      <c r="M21" s="3"/>
      <c r="N21" s="31">
        <f t="shared" si="2"/>
        <v>0</v>
      </c>
      <c r="O21" s="14"/>
      <c r="P21" s="2"/>
      <c r="Q21" s="3"/>
      <c r="R21" s="33">
        <f t="shared" si="3"/>
        <v>0</v>
      </c>
    </row>
    <row r="22" spans="1:18" ht="21.95" customHeight="1">
      <c r="A22" s="5">
        <v>18</v>
      </c>
      <c r="B22" s="2"/>
      <c r="C22" s="37"/>
      <c r="D22" s="14"/>
      <c r="E22" s="2"/>
      <c r="F22" s="31">
        <f t="shared" si="0"/>
        <v>0</v>
      </c>
      <c r="G22" s="14"/>
      <c r="H22" s="2"/>
      <c r="I22" s="3"/>
      <c r="J22" s="31">
        <f t="shared" si="1"/>
        <v>0</v>
      </c>
      <c r="K22" s="14"/>
      <c r="L22" s="2"/>
      <c r="M22" s="3"/>
      <c r="N22" s="31">
        <f t="shared" si="2"/>
        <v>0</v>
      </c>
      <c r="O22" s="14"/>
      <c r="P22" s="2"/>
      <c r="Q22" s="3"/>
      <c r="R22" s="33">
        <f t="shared" si="3"/>
        <v>0</v>
      </c>
    </row>
    <row r="23" spans="1:18" ht="21.95" customHeight="1">
      <c r="A23" s="5">
        <v>19</v>
      </c>
      <c r="B23" s="2"/>
      <c r="C23" s="37"/>
      <c r="D23" s="14"/>
      <c r="E23" s="2"/>
      <c r="F23" s="31">
        <f t="shared" si="0"/>
        <v>0</v>
      </c>
      <c r="G23" s="14"/>
      <c r="H23" s="2"/>
      <c r="I23" s="3"/>
      <c r="J23" s="31">
        <f t="shared" si="1"/>
        <v>0</v>
      </c>
      <c r="K23" s="14"/>
      <c r="L23" s="2"/>
      <c r="M23" s="3"/>
      <c r="N23" s="31">
        <f t="shared" si="2"/>
        <v>0</v>
      </c>
      <c r="O23" s="14"/>
      <c r="P23" s="2"/>
      <c r="Q23" s="3"/>
      <c r="R23" s="33">
        <f t="shared" si="3"/>
        <v>0</v>
      </c>
    </row>
    <row r="24" spans="1:18" ht="21.95" customHeight="1" thickBot="1">
      <c r="A24" s="6">
        <v>20</v>
      </c>
      <c r="B24" s="7"/>
      <c r="C24" s="38"/>
      <c r="D24" s="15"/>
      <c r="E24" s="7"/>
      <c r="F24" s="32">
        <f t="shared" si="0"/>
        <v>0</v>
      </c>
      <c r="G24" s="15"/>
      <c r="H24" s="7"/>
      <c r="I24" s="8"/>
      <c r="J24" s="32">
        <f t="shared" si="1"/>
        <v>0</v>
      </c>
      <c r="K24" s="15"/>
      <c r="L24" s="7"/>
      <c r="M24" s="8"/>
      <c r="N24" s="32">
        <f t="shared" si="2"/>
        <v>0</v>
      </c>
      <c r="O24" s="15"/>
      <c r="P24" s="7"/>
      <c r="Q24" s="8"/>
      <c r="R24" s="34">
        <f t="shared" si="3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R1"/>
    <mergeCell ref="A2:I2"/>
    <mergeCell ref="J2:R2"/>
    <mergeCell ref="A3:I3"/>
    <mergeCell ref="J3:R3"/>
  </mergeCells>
  <pageMargins left="0.19685039370078741" right="0.19685039370078741" top="0.51181102362204722" bottom="0.51181102362204722" header="0.19685039370078741" footer="0.19685039370078741"/>
  <pageSetup paperSize="9" scale="79" pageOrder="overThenDown" orientation="landscape" r:id="rId1"/>
  <headerFooter alignWithMargins="0">
    <oddFooter>&amp;C_x000D_&amp;1#&amp;"Aptos"&amp;12&amp;K000000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B050"/>
    <pageSetUpPr fitToPage="1"/>
  </sheetPr>
  <dimension ref="A1:X1048576"/>
  <sheetViews>
    <sheetView workbookViewId="0">
      <selection sqref="A1:R1"/>
    </sheetView>
  </sheetViews>
  <sheetFormatPr defaultRowHeight="21.95" customHeight="1"/>
  <cols>
    <col min="1" max="1" width="4.625" customWidth="1"/>
    <col min="2" max="2" width="16.75" customWidth="1"/>
    <col min="3" max="3" width="8.25" style="39" customWidth="1"/>
    <col min="4" max="9" width="7.875" customWidth="1"/>
    <col min="10" max="10" width="8.75" customWidth="1"/>
    <col min="11" max="13" width="9.5" customWidth="1"/>
    <col min="14" max="14" width="8.75" customWidth="1"/>
    <col min="15" max="17" width="9.5" customWidth="1"/>
    <col min="18" max="18" width="8.75" customWidth="1"/>
    <col min="19" max="21" width="5.875" hidden="1" customWidth="1"/>
    <col min="22" max="22" width="6.5" hidden="1" customWidth="1"/>
    <col min="23" max="23" width="5.75" hidden="1" customWidth="1"/>
    <col min="24" max="24" width="6.875" customWidth="1"/>
    <col min="25" max="256" width="8.375" customWidth="1"/>
    <col min="257" max="1024" width="10.75" customWidth="1"/>
    <col min="1025" max="1025" width="9" customWidth="1"/>
  </cols>
  <sheetData>
    <row r="1" spans="1:24" ht="15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7"/>
    </row>
    <row r="2" spans="1:24" s="1" customFormat="1" ht="15.95" customHeight="1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9" t="s">
        <v>131</v>
      </c>
      <c r="K2" s="100"/>
      <c r="L2" s="100"/>
      <c r="M2" s="100"/>
      <c r="N2" s="100"/>
      <c r="O2" s="100"/>
      <c r="P2" s="100"/>
      <c r="Q2" s="100"/>
      <c r="R2" s="101"/>
    </row>
    <row r="3" spans="1:24" s="1" customFormat="1" ht="15.95" customHeight="1" thickBot="1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102"/>
      <c r="K3" s="103"/>
      <c r="L3" s="103"/>
      <c r="M3" s="103"/>
      <c r="N3" s="103"/>
      <c r="O3" s="103"/>
      <c r="P3" s="103"/>
      <c r="Q3" s="103"/>
      <c r="R3" s="104"/>
      <c r="S3" s="48">
        <v>1</v>
      </c>
      <c r="T3" s="48">
        <v>0</v>
      </c>
      <c r="U3" s="48">
        <v>0</v>
      </c>
      <c r="V3" s="48">
        <v>0</v>
      </c>
      <c r="W3" s="48"/>
      <c r="X3" s="48">
        <v>1</v>
      </c>
    </row>
    <row r="4" spans="1:24" s="1" customFormat="1" ht="30.75" customHeight="1" thickBot="1">
      <c r="A4" s="28" t="s">
        <v>4</v>
      </c>
      <c r="B4" s="29" t="s">
        <v>5</v>
      </c>
      <c r="C4" s="35" t="s">
        <v>6</v>
      </c>
      <c r="D4" s="24" t="s">
        <v>7</v>
      </c>
      <c r="E4" s="25" t="s">
        <v>7</v>
      </c>
      <c r="F4" s="73" t="s">
        <v>8</v>
      </c>
      <c r="G4" s="24" t="s">
        <v>94</v>
      </c>
      <c r="H4" s="25" t="s">
        <v>94</v>
      </c>
      <c r="I4" s="25" t="s">
        <v>94</v>
      </c>
      <c r="J4" s="73" t="s">
        <v>8</v>
      </c>
      <c r="K4" s="24" t="s">
        <v>95</v>
      </c>
      <c r="L4" s="25" t="s">
        <v>95</v>
      </c>
      <c r="M4" s="25" t="s">
        <v>95</v>
      </c>
      <c r="N4" s="73" t="s">
        <v>8</v>
      </c>
      <c r="O4" s="24" t="s">
        <v>96</v>
      </c>
      <c r="P4" s="25" t="s">
        <v>96</v>
      </c>
      <c r="Q4" s="25" t="s">
        <v>96</v>
      </c>
      <c r="R4" s="73" t="s">
        <v>8</v>
      </c>
      <c r="S4" s="44" t="s">
        <v>151</v>
      </c>
      <c r="T4" s="45" t="s">
        <v>152</v>
      </c>
      <c r="U4" s="45" t="s">
        <v>153</v>
      </c>
      <c r="V4" s="46" t="s">
        <v>154</v>
      </c>
      <c r="W4" s="47" t="s">
        <v>159</v>
      </c>
      <c r="X4" s="47" t="s">
        <v>160</v>
      </c>
    </row>
    <row r="5" spans="1:24" ht="21.95" customHeight="1">
      <c r="A5" s="26">
        <v>1</v>
      </c>
      <c r="B5" s="23" t="s">
        <v>132</v>
      </c>
      <c r="C5" s="36" t="s">
        <v>133</v>
      </c>
      <c r="D5" s="92">
        <v>5.19</v>
      </c>
      <c r="E5" s="93">
        <v>5.03</v>
      </c>
      <c r="F5" s="91">
        <f>MIN(D5:E5)</f>
        <v>5.03</v>
      </c>
      <c r="G5" s="92">
        <v>4.3499999999999996</v>
      </c>
      <c r="H5" s="93">
        <v>4.58</v>
      </c>
      <c r="I5" s="94">
        <v>5.2</v>
      </c>
      <c r="J5" s="91">
        <f>MAX(G5:I5)</f>
        <v>5.2</v>
      </c>
      <c r="K5" s="92">
        <v>5.86</v>
      </c>
      <c r="L5" s="93">
        <v>5.88</v>
      </c>
      <c r="M5" s="94">
        <v>5.58</v>
      </c>
      <c r="N5" s="91">
        <f>MAX(K5:M5)</f>
        <v>5.88</v>
      </c>
      <c r="O5" s="92">
        <v>35.5</v>
      </c>
      <c r="P5" s="93">
        <v>32</v>
      </c>
      <c r="Q5" s="94">
        <v>33</v>
      </c>
      <c r="R5" s="91">
        <f>MAX(O5:Q5)</f>
        <v>35.5</v>
      </c>
      <c r="S5">
        <f>RANK(F5,$F$5:$F$12,$S$3)</f>
        <v>5</v>
      </c>
      <c r="T5">
        <f>RANK(J5,$J$5:$J$12,$T$3)</f>
        <v>6</v>
      </c>
      <c r="U5">
        <f>RANK(N5,$N$5:$N$12,$U$3)</f>
        <v>4</v>
      </c>
      <c r="V5">
        <f>RANK(R5,$R$5:$R$12,$V$3)</f>
        <v>7</v>
      </c>
      <c r="W5">
        <f>+S5+T5+U5+V5</f>
        <v>22</v>
      </c>
      <c r="X5">
        <f>RANK(W5,$W$5:$W$12,$X$3)</f>
        <v>5</v>
      </c>
    </row>
    <row r="6" spans="1:24" ht="21.95" customHeight="1">
      <c r="A6" s="5">
        <v>2</v>
      </c>
      <c r="B6" s="2" t="s">
        <v>134</v>
      </c>
      <c r="C6" s="37" t="s">
        <v>135</v>
      </c>
      <c r="D6" s="41">
        <v>5.03</v>
      </c>
      <c r="E6" s="64">
        <v>5.0199999999999996</v>
      </c>
      <c r="F6" s="69">
        <f t="shared" ref="F6:F24" si="0">MIN(D6:E6)</f>
        <v>5.0199999999999996</v>
      </c>
      <c r="G6" s="41">
        <v>4.0999999999999996</v>
      </c>
      <c r="H6" s="64">
        <v>4.26</v>
      </c>
      <c r="I6" s="79">
        <v>4.2300000000000004</v>
      </c>
      <c r="J6" s="69">
        <f t="shared" ref="J6:J24" si="1">MAX(G6:I6)</f>
        <v>4.26</v>
      </c>
      <c r="K6" s="41">
        <v>5.53</v>
      </c>
      <c r="L6" s="64">
        <v>5.7</v>
      </c>
      <c r="M6" s="79">
        <v>5.7309999999999999</v>
      </c>
      <c r="N6" s="69">
        <f t="shared" ref="N6:N24" si="2">MAX(K6:M6)</f>
        <v>5.7309999999999999</v>
      </c>
      <c r="O6" s="41">
        <v>36</v>
      </c>
      <c r="P6" s="64">
        <v>33</v>
      </c>
      <c r="Q6" s="79">
        <v>35</v>
      </c>
      <c r="R6" s="91">
        <f t="shared" ref="R6:R24" si="3">MAX(O6:Q6)</f>
        <v>36</v>
      </c>
      <c r="S6">
        <f t="shared" ref="S6:S12" si="4">RANK(F6,$F$5:$F$12,$S$3)</f>
        <v>4</v>
      </c>
      <c r="T6">
        <f t="shared" ref="T6:T12" si="5">RANK(J6,$J$5:$J$12,$T$3)</f>
        <v>8</v>
      </c>
      <c r="U6">
        <f t="shared" ref="U6:U12" si="6">RANK(N6,$N$5:$N$12,$U$3)</f>
        <v>5</v>
      </c>
      <c r="V6">
        <f t="shared" ref="V6:V12" si="7">RANK(R6,$R$5:$R$12,$V$3)</f>
        <v>6</v>
      </c>
      <c r="W6">
        <f t="shared" ref="W6:W12" si="8">+S6+T6+U6+V6</f>
        <v>23</v>
      </c>
      <c r="X6">
        <f t="shared" ref="X6:X12" si="9">RANK(W6,$W$5:$W$12,$X$3)</f>
        <v>6</v>
      </c>
    </row>
    <row r="7" spans="1:24" ht="21.95" customHeight="1">
      <c r="A7" s="5">
        <v>3</v>
      </c>
      <c r="B7" s="2" t="s">
        <v>136</v>
      </c>
      <c r="C7" s="37" t="s">
        <v>137</v>
      </c>
      <c r="D7" s="41">
        <v>5.07</v>
      </c>
      <c r="E7" s="64">
        <v>4.8899999999999997</v>
      </c>
      <c r="F7" s="69">
        <f t="shared" si="0"/>
        <v>4.8899999999999997</v>
      </c>
      <c r="G7" s="41">
        <v>5.38</v>
      </c>
      <c r="H7" s="64">
        <v>5.77</v>
      </c>
      <c r="I7" s="79">
        <v>6.2</v>
      </c>
      <c r="J7" s="69">
        <f t="shared" si="1"/>
        <v>6.2</v>
      </c>
      <c r="K7" s="41">
        <v>5.47</v>
      </c>
      <c r="L7" s="64">
        <v>5.52</v>
      </c>
      <c r="M7" s="79">
        <v>5.59</v>
      </c>
      <c r="N7" s="69">
        <f t="shared" si="2"/>
        <v>5.59</v>
      </c>
      <c r="O7" s="41">
        <v>36.5</v>
      </c>
      <c r="P7" s="64">
        <v>37</v>
      </c>
      <c r="Q7" s="79">
        <v>33</v>
      </c>
      <c r="R7" s="91">
        <f t="shared" si="3"/>
        <v>37</v>
      </c>
      <c r="S7">
        <f t="shared" si="4"/>
        <v>3</v>
      </c>
      <c r="T7">
        <f t="shared" si="5"/>
        <v>4</v>
      </c>
      <c r="U7">
        <f t="shared" si="6"/>
        <v>7</v>
      </c>
      <c r="V7">
        <f t="shared" si="7"/>
        <v>5</v>
      </c>
      <c r="W7">
        <f t="shared" si="8"/>
        <v>19</v>
      </c>
      <c r="X7" s="83">
        <f t="shared" si="9"/>
        <v>3</v>
      </c>
    </row>
    <row r="8" spans="1:24" ht="21.95" customHeight="1">
      <c r="A8" s="5">
        <v>4</v>
      </c>
      <c r="B8" s="2" t="s">
        <v>138</v>
      </c>
      <c r="C8" s="37" t="s">
        <v>137</v>
      </c>
      <c r="D8" s="41">
        <v>5.33</v>
      </c>
      <c r="E8" s="64">
        <v>5.3</v>
      </c>
      <c r="F8" s="69">
        <f t="shared" si="0"/>
        <v>5.3</v>
      </c>
      <c r="G8" s="41">
        <v>5.03</v>
      </c>
      <c r="H8" s="64">
        <v>5.15</v>
      </c>
      <c r="I8" s="79">
        <v>5.07</v>
      </c>
      <c r="J8" s="69">
        <f t="shared" si="1"/>
        <v>5.15</v>
      </c>
      <c r="K8" s="41">
        <v>5.12</v>
      </c>
      <c r="L8" s="64">
        <v>5.18</v>
      </c>
      <c r="M8" s="79">
        <v>5.2</v>
      </c>
      <c r="N8" s="69">
        <f t="shared" si="2"/>
        <v>5.2</v>
      </c>
      <c r="O8" s="41">
        <v>40.500999999999998</v>
      </c>
      <c r="P8" s="64">
        <v>40</v>
      </c>
      <c r="Q8" s="79">
        <v>40</v>
      </c>
      <c r="R8" s="91">
        <f t="shared" si="3"/>
        <v>40.500999999999998</v>
      </c>
      <c r="S8">
        <f t="shared" si="4"/>
        <v>8</v>
      </c>
      <c r="T8">
        <f t="shared" si="5"/>
        <v>7</v>
      </c>
      <c r="U8">
        <f t="shared" si="6"/>
        <v>8</v>
      </c>
      <c r="V8">
        <f t="shared" si="7"/>
        <v>3</v>
      </c>
      <c r="W8">
        <f t="shared" si="8"/>
        <v>26</v>
      </c>
      <c r="X8">
        <f t="shared" si="9"/>
        <v>8</v>
      </c>
    </row>
    <row r="9" spans="1:24" ht="21.95" customHeight="1">
      <c r="A9" s="5">
        <v>5</v>
      </c>
      <c r="B9" s="2" t="s">
        <v>139</v>
      </c>
      <c r="C9" s="37" t="s">
        <v>140</v>
      </c>
      <c r="D9" s="41">
        <v>4.97</v>
      </c>
      <c r="E9" s="64">
        <v>4.8600000000000003</v>
      </c>
      <c r="F9" s="69">
        <f t="shared" si="0"/>
        <v>4.8600000000000003</v>
      </c>
      <c r="G9" s="41">
        <v>7.02</v>
      </c>
      <c r="H9" s="64">
        <v>6.8</v>
      </c>
      <c r="I9" s="79">
        <v>7.5</v>
      </c>
      <c r="J9" s="69">
        <f t="shared" si="1"/>
        <v>7.5</v>
      </c>
      <c r="K9" s="41">
        <v>6.06</v>
      </c>
      <c r="L9" s="64">
        <v>6</v>
      </c>
      <c r="M9" s="79">
        <v>5.86</v>
      </c>
      <c r="N9" s="69">
        <f t="shared" si="2"/>
        <v>6.06</v>
      </c>
      <c r="O9" s="41">
        <v>44</v>
      </c>
      <c r="P9" s="64">
        <v>50.5</v>
      </c>
      <c r="Q9" s="79">
        <v>49</v>
      </c>
      <c r="R9" s="91">
        <f t="shared" si="3"/>
        <v>50.5</v>
      </c>
      <c r="S9">
        <f t="shared" si="4"/>
        <v>2</v>
      </c>
      <c r="T9">
        <f t="shared" si="5"/>
        <v>2</v>
      </c>
      <c r="U9">
        <f t="shared" si="6"/>
        <v>2</v>
      </c>
      <c r="V9">
        <f t="shared" si="7"/>
        <v>1</v>
      </c>
      <c r="W9">
        <f t="shared" si="8"/>
        <v>7</v>
      </c>
      <c r="X9" s="83">
        <f t="shared" si="9"/>
        <v>2</v>
      </c>
    </row>
    <row r="10" spans="1:24" ht="21.95" customHeight="1">
      <c r="A10" s="5">
        <v>6</v>
      </c>
      <c r="B10" s="2" t="s">
        <v>141</v>
      </c>
      <c r="C10" s="37" t="s">
        <v>142</v>
      </c>
      <c r="D10" s="41">
        <v>4.7</v>
      </c>
      <c r="E10" s="64">
        <v>4.7</v>
      </c>
      <c r="F10" s="69">
        <f t="shared" si="0"/>
        <v>4.7</v>
      </c>
      <c r="G10" s="41">
        <v>9.08</v>
      </c>
      <c r="H10" s="64">
        <v>8.67</v>
      </c>
      <c r="I10" s="79">
        <v>7.48</v>
      </c>
      <c r="J10" s="69">
        <f t="shared" si="1"/>
        <v>9.08</v>
      </c>
      <c r="K10" s="41">
        <v>5.62</v>
      </c>
      <c r="L10" s="64">
        <v>6.7</v>
      </c>
      <c r="M10" s="79">
        <v>6.46</v>
      </c>
      <c r="N10" s="69">
        <f t="shared" si="2"/>
        <v>6.7</v>
      </c>
      <c r="O10" s="41">
        <v>35</v>
      </c>
      <c r="P10" s="64">
        <v>44</v>
      </c>
      <c r="Q10" s="79">
        <v>43</v>
      </c>
      <c r="R10" s="91">
        <f t="shared" si="3"/>
        <v>44</v>
      </c>
      <c r="S10">
        <f t="shared" si="4"/>
        <v>1</v>
      </c>
      <c r="T10">
        <f t="shared" si="5"/>
        <v>1</v>
      </c>
      <c r="U10">
        <f t="shared" si="6"/>
        <v>1</v>
      </c>
      <c r="V10">
        <f t="shared" si="7"/>
        <v>2</v>
      </c>
      <c r="W10">
        <f t="shared" si="8"/>
        <v>5</v>
      </c>
      <c r="X10" s="83">
        <f t="shared" si="9"/>
        <v>1</v>
      </c>
    </row>
    <row r="11" spans="1:24" ht="21.95" customHeight="1">
      <c r="A11" s="5">
        <v>7</v>
      </c>
      <c r="B11" s="2" t="s">
        <v>143</v>
      </c>
      <c r="C11" s="37" t="s">
        <v>144</v>
      </c>
      <c r="D11" s="41">
        <v>5.2</v>
      </c>
      <c r="E11" s="64">
        <v>5.16</v>
      </c>
      <c r="F11" s="69">
        <f t="shared" si="0"/>
        <v>5.16</v>
      </c>
      <c r="G11" s="41">
        <v>4.5999999999999996</v>
      </c>
      <c r="H11" s="64">
        <v>5.4</v>
      </c>
      <c r="I11" s="79">
        <v>3</v>
      </c>
      <c r="J11" s="69">
        <f t="shared" si="1"/>
        <v>5.4</v>
      </c>
      <c r="K11" s="41">
        <v>5.97</v>
      </c>
      <c r="L11" s="64">
        <v>5.87</v>
      </c>
      <c r="M11" s="79">
        <v>5.84</v>
      </c>
      <c r="N11" s="69">
        <f t="shared" si="2"/>
        <v>5.97</v>
      </c>
      <c r="O11" s="41">
        <v>35</v>
      </c>
      <c r="P11" s="64">
        <v>34</v>
      </c>
      <c r="Q11" s="79">
        <v>32.5</v>
      </c>
      <c r="R11" s="91">
        <f t="shared" si="3"/>
        <v>35</v>
      </c>
      <c r="S11">
        <f t="shared" si="4"/>
        <v>7</v>
      </c>
      <c r="T11">
        <f t="shared" si="5"/>
        <v>5</v>
      </c>
      <c r="U11">
        <f t="shared" si="6"/>
        <v>3</v>
      </c>
      <c r="V11">
        <f t="shared" si="7"/>
        <v>8</v>
      </c>
      <c r="W11">
        <f t="shared" si="8"/>
        <v>23</v>
      </c>
      <c r="X11">
        <f t="shared" si="9"/>
        <v>6</v>
      </c>
    </row>
    <row r="12" spans="1:24" ht="21.95" customHeight="1">
      <c r="A12" s="5">
        <v>8</v>
      </c>
      <c r="B12" s="2" t="s">
        <v>145</v>
      </c>
      <c r="C12" s="37" t="s">
        <v>135</v>
      </c>
      <c r="D12" s="41">
        <v>5.14</v>
      </c>
      <c r="E12" s="64">
        <v>5.07</v>
      </c>
      <c r="F12" s="69">
        <f t="shared" si="0"/>
        <v>5.07</v>
      </c>
      <c r="G12" s="41">
        <v>5.77</v>
      </c>
      <c r="H12" s="64">
        <v>5.83</v>
      </c>
      <c r="I12" s="79">
        <v>6.43</v>
      </c>
      <c r="J12" s="69">
        <f t="shared" si="1"/>
        <v>6.43</v>
      </c>
      <c r="K12" s="41">
        <v>4.7699999999999996</v>
      </c>
      <c r="L12" s="64">
        <v>4.8</v>
      </c>
      <c r="M12" s="79">
        <v>5.73</v>
      </c>
      <c r="N12" s="69">
        <f t="shared" si="2"/>
        <v>5.73</v>
      </c>
      <c r="O12" s="41">
        <v>37</v>
      </c>
      <c r="P12" s="64">
        <v>37.5</v>
      </c>
      <c r="Q12" s="79">
        <v>40.5</v>
      </c>
      <c r="R12" s="91">
        <f t="shared" si="3"/>
        <v>40.5</v>
      </c>
      <c r="S12">
        <f t="shared" si="4"/>
        <v>6</v>
      </c>
      <c r="T12">
        <f t="shared" si="5"/>
        <v>3</v>
      </c>
      <c r="U12">
        <f t="shared" si="6"/>
        <v>6</v>
      </c>
      <c r="V12">
        <f t="shared" si="7"/>
        <v>4</v>
      </c>
      <c r="W12">
        <f t="shared" si="8"/>
        <v>19</v>
      </c>
      <c r="X12" s="83">
        <f t="shared" si="9"/>
        <v>3</v>
      </c>
    </row>
    <row r="13" spans="1:24" ht="21.95" customHeight="1">
      <c r="A13" s="5">
        <v>9</v>
      </c>
      <c r="B13" s="2"/>
      <c r="C13" s="37"/>
      <c r="D13" s="14"/>
      <c r="E13" s="2"/>
      <c r="F13" s="31">
        <f t="shared" si="0"/>
        <v>0</v>
      </c>
      <c r="G13" s="14"/>
      <c r="H13" s="2"/>
      <c r="I13" s="3"/>
      <c r="J13" s="31">
        <f t="shared" si="1"/>
        <v>0</v>
      </c>
      <c r="K13" s="14"/>
      <c r="L13" s="2"/>
      <c r="M13" s="3"/>
      <c r="N13" s="31">
        <f t="shared" si="2"/>
        <v>0</v>
      </c>
      <c r="O13" s="14"/>
      <c r="P13" s="2"/>
      <c r="Q13" s="3"/>
      <c r="R13" s="33">
        <f t="shared" si="3"/>
        <v>0</v>
      </c>
    </row>
    <row r="14" spans="1:24" ht="21.95" customHeight="1">
      <c r="A14" s="5">
        <v>10</v>
      </c>
      <c r="B14" s="2"/>
      <c r="C14" s="37"/>
      <c r="D14" s="14"/>
      <c r="E14" s="2"/>
      <c r="F14" s="31">
        <f t="shared" si="0"/>
        <v>0</v>
      </c>
      <c r="G14" s="14"/>
      <c r="H14" s="2"/>
      <c r="I14" s="3"/>
      <c r="J14" s="31">
        <f t="shared" si="1"/>
        <v>0</v>
      </c>
      <c r="K14" s="14"/>
      <c r="L14" s="2"/>
      <c r="M14" s="3"/>
      <c r="N14" s="31">
        <f t="shared" si="2"/>
        <v>0</v>
      </c>
      <c r="O14" s="14"/>
      <c r="P14" s="2"/>
      <c r="Q14" s="3"/>
      <c r="R14" s="33">
        <f t="shared" si="3"/>
        <v>0</v>
      </c>
    </row>
    <row r="15" spans="1:24" ht="21.95" customHeight="1">
      <c r="A15" s="5">
        <v>11</v>
      </c>
      <c r="B15" s="2"/>
      <c r="C15" s="37"/>
      <c r="D15" s="14"/>
      <c r="E15" s="2"/>
      <c r="F15" s="31">
        <f t="shared" si="0"/>
        <v>0</v>
      </c>
      <c r="G15" s="14"/>
      <c r="H15" s="2"/>
      <c r="I15" s="3"/>
      <c r="J15" s="31">
        <f t="shared" si="1"/>
        <v>0</v>
      </c>
      <c r="K15" s="14"/>
      <c r="L15" s="2"/>
      <c r="M15" s="3"/>
      <c r="N15" s="31">
        <f t="shared" si="2"/>
        <v>0</v>
      </c>
      <c r="O15" s="14"/>
      <c r="P15" s="2"/>
      <c r="Q15" s="3"/>
      <c r="R15" s="33">
        <f t="shared" si="3"/>
        <v>0</v>
      </c>
    </row>
    <row r="16" spans="1:24" ht="21.95" customHeight="1">
      <c r="A16" s="5">
        <v>12</v>
      </c>
      <c r="B16" s="2"/>
      <c r="C16" s="37"/>
      <c r="D16" s="14"/>
      <c r="E16" s="2"/>
      <c r="F16" s="31">
        <f t="shared" si="0"/>
        <v>0</v>
      </c>
      <c r="G16" s="14"/>
      <c r="H16" s="2"/>
      <c r="I16" s="3"/>
      <c r="J16" s="31">
        <f t="shared" si="1"/>
        <v>0</v>
      </c>
      <c r="K16" s="14"/>
      <c r="L16" s="2"/>
      <c r="M16" s="3"/>
      <c r="N16" s="31">
        <f t="shared" si="2"/>
        <v>0</v>
      </c>
      <c r="O16" s="14"/>
      <c r="P16" s="2"/>
      <c r="Q16" s="3"/>
      <c r="R16" s="33">
        <f t="shared" si="3"/>
        <v>0</v>
      </c>
    </row>
    <row r="17" spans="1:18" ht="21.95" customHeight="1">
      <c r="A17" s="5">
        <v>13</v>
      </c>
      <c r="B17" s="2"/>
      <c r="C17" s="37"/>
      <c r="D17" s="14"/>
      <c r="E17" s="2"/>
      <c r="F17" s="31">
        <f t="shared" si="0"/>
        <v>0</v>
      </c>
      <c r="G17" s="14"/>
      <c r="H17" s="2"/>
      <c r="I17" s="3"/>
      <c r="J17" s="31">
        <f t="shared" si="1"/>
        <v>0</v>
      </c>
      <c r="K17" s="14"/>
      <c r="L17" s="2"/>
      <c r="M17" s="3"/>
      <c r="N17" s="31">
        <f t="shared" si="2"/>
        <v>0</v>
      </c>
      <c r="O17" s="14"/>
      <c r="P17" s="2"/>
      <c r="Q17" s="3"/>
      <c r="R17" s="33">
        <f t="shared" si="3"/>
        <v>0</v>
      </c>
    </row>
    <row r="18" spans="1:18" ht="21.95" customHeight="1">
      <c r="A18" s="5">
        <v>14</v>
      </c>
      <c r="B18" s="2"/>
      <c r="C18" s="37"/>
      <c r="D18" s="14"/>
      <c r="E18" s="2"/>
      <c r="F18" s="31">
        <f t="shared" si="0"/>
        <v>0</v>
      </c>
      <c r="G18" s="14"/>
      <c r="H18" s="2"/>
      <c r="I18" s="3"/>
      <c r="J18" s="31">
        <f t="shared" si="1"/>
        <v>0</v>
      </c>
      <c r="K18" s="14"/>
      <c r="L18" s="2"/>
      <c r="M18" s="3"/>
      <c r="N18" s="31">
        <f t="shared" si="2"/>
        <v>0</v>
      </c>
      <c r="O18" s="14"/>
      <c r="P18" s="2"/>
      <c r="Q18" s="3"/>
      <c r="R18" s="33">
        <f t="shared" si="3"/>
        <v>0</v>
      </c>
    </row>
    <row r="19" spans="1:18" ht="21.95" customHeight="1">
      <c r="A19" s="5">
        <v>15</v>
      </c>
      <c r="B19" s="2"/>
      <c r="C19" s="37"/>
      <c r="D19" s="14"/>
      <c r="E19" s="2"/>
      <c r="F19" s="31">
        <f t="shared" si="0"/>
        <v>0</v>
      </c>
      <c r="G19" s="14"/>
      <c r="H19" s="2"/>
      <c r="I19" s="3"/>
      <c r="J19" s="31">
        <f t="shared" si="1"/>
        <v>0</v>
      </c>
      <c r="K19" s="14"/>
      <c r="L19" s="2"/>
      <c r="M19" s="3"/>
      <c r="N19" s="31">
        <f t="shared" si="2"/>
        <v>0</v>
      </c>
      <c r="O19" s="14"/>
      <c r="P19" s="2"/>
      <c r="Q19" s="3"/>
      <c r="R19" s="33">
        <f t="shared" si="3"/>
        <v>0</v>
      </c>
    </row>
    <row r="20" spans="1:18" ht="21.95" customHeight="1">
      <c r="A20" s="5">
        <v>16</v>
      </c>
      <c r="B20" s="2"/>
      <c r="C20" s="37"/>
      <c r="D20" s="14"/>
      <c r="E20" s="2"/>
      <c r="F20" s="31">
        <f t="shared" si="0"/>
        <v>0</v>
      </c>
      <c r="G20" s="14"/>
      <c r="H20" s="2"/>
      <c r="I20" s="3"/>
      <c r="J20" s="31">
        <f t="shared" si="1"/>
        <v>0</v>
      </c>
      <c r="K20" s="14"/>
      <c r="L20" s="2"/>
      <c r="M20" s="3"/>
      <c r="N20" s="31">
        <f t="shared" si="2"/>
        <v>0</v>
      </c>
      <c r="O20" s="14"/>
      <c r="P20" s="2"/>
      <c r="Q20" s="3"/>
      <c r="R20" s="33">
        <f t="shared" si="3"/>
        <v>0</v>
      </c>
    </row>
    <row r="21" spans="1:18" ht="21.95" customHeight="1">
      <c r="A21" s="5">
        <v>17</v>
      </c>
      <c r="B21" s="2"/>
      <c r="C21" s="37"/>
      <c r="D21" s="14"/>
      <c r="E21" s="2"/>
      <c r="F21" s="31">
        <f t="shared" si="0"/>
        <v>0</v>
      </c>
      <c r="G21" s="14"/>
      <c r="H21" s="2"/>
      <c r="I21" s="3"/>
      <c r="J21" s="31">
        <f t="shared" si="1"/>
        <v>0</v>
      </c>
      <c r="K21" s="14"/>
      <c r="L21" s="2"/>
      <c r="M21" s="3"/>
      <c r="N21" s="31">
        <f t="shared" si="2"/>
        <v>0</v>
      </c>
      <c r="O21" s="14"/>
      <c r="P21" s="2"/>
      <c r="Q21" s="3"/>
      <c r="R21" s="33">
        <f t="shared" si="3"/>
        <v>0</v>
      </c>
    </row>
    <row r="22" spans="1:18" ht="21.95" customHeight="1">
      <c r="A22" s="5">
        <v>18</v>
      </c>
      <c r="B22" s="2"/>
      <c r="C22" s="37"/>
      <c r="D22" s="14"/>
      <c r="E22" s="2"/>
      <c r="F22" s="31">
        <f t="shared" si="0"/>
        <v>0</v>
      </c>
      <c r="G22" s="14"/>
      <c r="H22" s="2"/>
      <c r="I22" s="3"/>
      <c r="J22" s="31">
        <f t="shared" si="1"/>
        <v>0</v>
      </c>
      <c r="K22" s="14"/>
      <c r="L22" s="2"/>
      <c r="M22" s="3"/>
      <c r="N22" s="31">
        <f t="shared" si="2"/>
        <v>0</v>
      </c>
      <c r="O22" s="14"/>
      <c r="P22" s="2"/>
      <c r="Q22" s="3"/>
      <c r="R22" s="33">
        <f t="shared" si="3"/>
        <v>0</v>
      </c>
    </row>
    <row r="23" spans="1:18" ht="21.95" customHeight="1">
      <c r="A23" s="5">
        <v>19</v>
      </c>
      <c r="B23" s="2"/>
      <c r="C23" s="37"/>
      <c r="D23" s="14"/>
      <c r="E23" s="2"/>
      <c r="F23" s="31">
        <f t="shared" si="0"/>
        <v>0</v>
      </c>
      <c r="G23" s="14"/>
      <c r="H23" s="2"/>
      <c r="I23" s="3"/>
      <c r="J23" s="31">
        <f t="shared" si="1"/>
        <v>0</v>
      </c>
      <c r="K23" s="14"/>
      <c r="L23" s="2"/>
      <c r="M23" s="3"/>
      <c r="N23" s="31">
        <f t="shared" si="2"/>
        <v>0</v>
      </c>
      <c r="O23" s="14"/>
      <c r="P23" s="2"/>
      <c r="Q23" s="3"/>
      <c r="R23" s="33">
        <f t="shared" si="3"/>
        <v>0</v>
      </c>
    </row>
    <row r="24" spans="1:18" ht="21.95" customHeight="1" thickBot="1">
      <c r="A24" s="6">
        <v>20</v>
      </c>
      <c r="B24" s="7"/>
      <c r="C24" s="38"/>
      <c r="D24" s="15"/>
      <c r="E24" s="7"/>
      <c r="F24" s="32">
        <f t="shared" si="0"/>
        <v>0</v>
      </c>
      <c r="G24" s="15"/>
      <c r="H24" s="7"/>
      <c r="I24" s="8"/>
      <c r="J24" s="32">
        <f t="shared" si="1"/>
        <v>0</v>
      </c>
      <c r="K24" s="15"/>
      <c r="L24" s="7"/>
      <c r="M24" s="8"/>
      <c r="N24" s="32">
        <f t="shared" si="2"/>
        <v>0</v>
      </c>
      <c r="O24" s="15"/>
      <c r="P24" s="7"/>
      <c r="Q24" s="8"/>
      <c r="R24" s="34">
        <f t="shared" si="3"/>
        <v>0</v>
      </c>
    </row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5">
    <mergeCell ref="A1:R1"/>
    <mergeCell ref="A2:I2"/>
    <mergeCell ref="J2:R2"/>
    <mergeCell ref="A3:I3"/>
    <mergeCell ref="J3:R3"/>
  </mergeCells>
  <pageMargins left="0.19685039370078741" right="0.19685039370078741" top="0.51181102362204722" bottom="0.51181102362204722" header="0.19685039370078741" footer="0.19685039370078741"/>
  <pageSetup paperSize="9" scale="79" pageOrder="overThenDown" orientation="landscape" r:id="rId1"/>
  <headerFooter alignWithMargins="0">
    <oddFooter>&amp;C_x000D_&amp;1#&amp;"Aptos"&amp;12&amp;K000000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T5</vt:lpstr>
      <vt:lpstr>P5</vt:lpstr>
      <vt:lpstr>T7</vt:lpstr>
      <vt:lpstr>P7</vt:lpstr>
      <vt:lpstr>T9</vt:lpstr>
      <vt:lpstr>P9</vt:lpstr>
      <vt:lpstr>T11</vt:lpstr>
      <vt:lpstr>P11</vt:lpstr>
      <vt:lpstr>T13</vt:lpstr>
      <vt:lpstr>P13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Laine</dc:creator>
  <cp:keywords/>
  <dc:description/>
  <cp:lastModifiedBy>Mikko Mattila</cp:lastModifiedBy>
  <cp:revision>24</cp:revision>
  <cp:lastPrinted>2023-01-29T10:06:09Z</cp:lastPrinted>
  <dcterms:created xsi:type="dcterms:W3CDTF">2003-01-29T19:07:56Z</dcterms:created>
  <dcterms:modified xsi:type="dcterms:W3CDTF">2026-04-04T17:15:32Z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729931-02d8-4d06-813f-54e1ef3bd124_Enabled">
    <vt:lpwstr>true</vt:lpwstr>
  </property>
  <property fmtid="{D5CDD505-2E9C-101B-9397-08002B2CF9AE}" pid="3" name="MSIP_Label_c8729931-02d8-4d06-813f-54e1ef3bd124_SetDate">
    <vt:lpwstr>2026-04-04T17:15:32Z</vt:lpwstr>
  </property>
  <property fmtid="{D5CDD505-2E9C-101B-9397-08002B2CF9AE}" pid="4" name="MSIP_Label_c8729931-02d8-4d06-813f-54e1ef3bd124_Method">
    <vt:lpwstr>Standard</vt:lpwstr>
  </property>
  <property fmtid="{D5CDD505-2E9C-101B-9397-08002B2CF9AE}" pid="5" name="MSIP_Label_c8729931-02d8-4d06-813f-54e1ef3bd124_Name">
    <vt:lpwstr>Internal</vt:lpwstr>
  </property>
  <property fmtid="{D5CDD505-2E9C-101B-9397-08002B2CF9AE}" pid="6" name="MSIP_Label_c8729931-02d8-4d06-813f-54e1ef3bd124_SiteId">
    <vt:lpwstr>88f0c52d-fa36-4a23-85a8-d6f222b08daa</vt:lpwstr>
  </property>
  <property fmtid="{D5CDD505-2E9C-101B-9397-08002B2CF9AE}" pid="7" name="MSIP_Label_c8729931-02d8-4d06-813f-54e1ef3bd124_ActionId">
    <vt:lpwstr>184fd55c-3c76-41f0-ba0f-d9a5fbaf5f44</vt:lpwstr>
  </property>
  <property fmtid="{D5CDD505-2E9C-101B-9397-08002B2CF9AE}" pid="8" name="MSIP_Label_c8729931-02d8-4d06-813f-54e1ef3bd124_ContentBits">
    <vt:lpwstr>2</vt:lpwstr>
  </property>
  <property fmtid="{D5CDD505-2E9C-101B-9397-08002B2CF9AE}" pid="9" name="MSIP_Label_c8729931-02d8-4d06-813f-54e1ef3bd124_Tag">
    <vt:lpwstr>10, 3, 0, 1</vt:lpwstr>
  </property>
</Properties>
</file>