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ttimi1\Dropbox\Riihimäen Kisko\Kilpailut\2023\Hallikisat Urheilutalo\"/>
    </mc:Choice>
  </mc:AlternateContent>
  <xr:revisionPtr revIDLastSave="0" documentId="13_ncr:1_{749BC24A-F1EC-4169-B7B7-BE1C530450D0}" xr6:coauthVersionLast="47" xr6:coauthVersionMax="47" xr10:uidLastSave="{00000000-0000-0000-0000-000000000000}"/>
  <bookViews>
    <workbookView xWindow="-120" yWindow="-120" windowWidth="29040" windowHeight="15990" activeTab="6" xr2:uid="{00000000-000D-0000-FFFF-FFFF00000000}"/>
  </bookViews>
  <sheets>
    <sheet name="T5" sheetId="11" r:id="rId1"/>
    <sheet name="P5" sheetId="12" r:id="rId2"/>
    <sheet name="T7" sheetId="10" r:id="rId3"/>
    <sheet name="P7" sheetId="9" r:id="rId4"/>
    <sheet name="T9" sheetId="13" r:id="rId5"/>
    <sheet name="P9" sheetId="14" r:id="rId6"/>
    <sheet name="T11" sheetId="15" r:id="rId7"/>
    <sheet name="P11" sheetId="16" r:id="rId8"/>
    <sheet name="T13" sheetId="17" r:id="rId9"/>
    <sheet name="P13" sheetId="18" r:id="rId10"/>
    <sheet name="List" sheetId="20" state="hidden" r:id="rId11"/>
    <sheet name="Yv list" sheetId="21" state="hidden" r:id="rId12"/>
  </sheets>
  <definedNames>
    <definedName name="_xlnm._FilterDatabase" localSheetId="10" hidden="1">List!$A$1:$AD$75</definedName>
  </definedNames>
  <calcPr calcId="191028"/>
  <pivotCaches>
    <pivotCache cacheId="0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18" l="1"/>
  <c r="V5" i="18"/>
  <c r="T6" i="14"/>
  <c r="T7" i="14"/>
  <c r="T8" i="14"/>
  <c r="T5" i="14"/>
  <c r="F5" i="14"/>
  <c r="T6" i="13"/>
  <c r="T7" i="13"/>
  <c r="T8" i="13"/>
  <c r="T9" i="13"/>
  <c r="T10" i="13"/>
  <c r="T11" i="13"/>
  <c r="T12" i="13"/>
  <c r="T5" i="13"/>
  <c r="F13" i="10"/>
  <c r="R9" i="9"/>
  <c r="R8" i="9"/>
  <c r="R7" i="9"/>
  <c r="R6" i="9"/>
  <c r="R5" i="9"/>
  <c r="Q5" i="9"/>
  <c r="Q6" i="9"/>
  <c r="Q7" i="9"/>
  <c r="Q8" i="9"/>
  <c r="Q9" i="9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J14" i="11"/>
  <c r="J15" i="11"/>
  <c r="J16" i="11"/>
  <c r="J17" i="11"/>
  <c r="J18" i="11"/>
  <c r="J19" i="11"/>
  <c r="J20" i="11"/>
  <c r="J21" i="11"/>
  <c r="J22" i="11"/>
  <c r="J23" i="11"/>
  <c r="J24" i="11"/>
  <c r="H3" i="20"/>
  <c r="H4" i="20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2" i="20"/>
  <c r="V8" i="14" l="1"/>
  <c r="V6" i="14"/>
  <c r="V7" i="14"/>
  <c r="V5" i="14"/>
  <c r="V6" i="13"/>
  <c r="V12" i="13"/>
  <c r="V7" i="13"/>
  <c r="V5" i="13"/>
  <c r="V11" i="13"/>
  <c r="V10" i="13"/>
  <c r="V9" i="13"/>
  <c r="V8" i="13"/>
  <c r="O10" i="11"/>
  <c r="O9" i="11"/>
  <c r="O8" i="11"/>
  <c r="O13" i="11"/>
  <c r="O7" i="11"/>
  <c r="O5" i="11"/>
  <c r="O12" i="11"/>
  <c r="O6" i="11"/>
  <c r="O11" i="11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5" i="15"/>
  <c r="N24" i="18"/>
  <c r="J24" i="18"/>
  <c r="F24" i="18"/>
  <c r="N23" i="18"/>
  <c r="J23" i="18"/>
  <c r="F23" i="18"/>
  <c r="N22" i="18"/>
  <c r="J22" i="18"/>
  <c r="F22" i="18"/>
  <c r="N21" i="18"/>
  <c r="J21" i="18"/>
  <c r="F21" i="18"/>
  <c r="N20" i="18"/>
  <c r="J20" i="18"/>
  <c r="F20" i="18"/>
  <c r="N19" i="18"/>
  <c r="J19" i="18"/>
  <c r="F19" i="18"/>
  <c r="N18" i="18"/>
  <c r="J18" i="18"/>
  <c r="F18" i="18"/>
  <c r="N17" i="18"/>
  <c r="J17" i="18"/>
  <c r="F17" i="18"/>
  <c r="N16" i="18"/>
  <c r="J16" i="18"/>
  <c r="F16" i="18"/>
  <c r="N15" i="18"/>
  <c r="J15" i="18"/>
  <c r="F15" i="18"/>
  <c r="N14" i="18"/>
  <c r="J14" i="18"/>
  <c r="F14" i="18"/>
  <c r="N13" i="18"/>
  <c r="J13" i="18"/>
  <c r="F13" i="18"/>
  <c r="N12" i="18"/>
  <c r="J12" i="18"/>
  <c r="F12" i="18"/>
  <c r="N11" i="18"/>
  <c r="J11" i="18"/>
  <c r="F11" i="18"/>
  <c r="N10" i="18"/>
  <c r="J10" i="18"/>
  <c r="F10" i="18"/>
  <c r="N9" i="18"/>
  <c r="J9" i="18"/>
  <c r="F9" i="18"/>
  <c r="N8" i="18"/>
  <c r="J8" i="18"/>
  <c r="F8" i="18"/>
  <c r="N7" i="18"/>
  <c r="J7" i="18"/>
  <c r="F7" i="18"/>
  <c r="N6" i="18"/>
  <c r="J6" i="18"/>
  <c r="F6" i="18"/>
  <c r="N5" i="18"/>
  <c r="J5" i="18"/>
  <c r="F5" i="18"/>
  <c r="N24" i="17"/>
  <c r="J24" i="17"/>
  <c r="F24" i="17"/>
  <c r="N23" i="17"/>
  <c r="J23" i="17"/>
  <c r="F23" i="17"/>
  <c r="N22" i="17"/>
  <c r="J22" i="17"/>
  <c r="F22" i="17"/>
  <c r="N21" i="17"/>
  <c r="J21" i="17"/>
  <c r="F21" i="17"/>
  <c r="N20" i="17"/>
  <c r="J20" i="17"/>
  <c r="F20" i="17"/>
  <c r="N19" i="17"/>
  <c r="J19" i="17"/>
  <c r="F19" i="17"/>
  <c r="N18" i="17"/>
  <c r="J18" i="17"/>
  <c r="F18" i="17"/>
  <c r="N17" i="17"/>
  <c r="J17" i="17"/>
  <c r="F17" i="17"/>
  <c r="N16" i="17"/>
  <c r="J16" i="17"/>
  <c r="F16" i="17"/>
  <c r="N15" i="17"/>
  <c r="J15" i="17"/>
  <c r="F15" i="17"/>
  <c r="N14" i="17"/>
  <c r="J14" i="17"/>
  <c r="F14" i="17"/>
  <c r="N13" i="17"/>
  <c r="J13" i="17"/>
  <c r="F13" i="17"/>
  <c r="N12" i="17"/>
  <c r="J12" i="17"/>
  <c r="F12" i="17"/>
  <c r="N11" i="17"/>
  <c r="J11" i="17"/>
  <c r="F11" i="17"/>
  <c r="N10" i="17"/>
  <c r="J10" i="17"/>
  <c r="F10" i="17"/>
  <c r="N9" i="17"/>
  <c r="J9" i="17"/>
  <c r="F9" i="17"/>
  <c r="N8" i="17"/>
  <c r="J8" i="17"/>
  <c r="F8" i="17"/>
  <c r="N7" i="17"/>
  <c r="J7" i="17"/>
  <c r="F7" i="17"/>
  <c r="N6" i="17"/>
  <c r="J6" i="17"/>
  <c r="F6" i="17"/>
  <c r="N5" i="17"/>
  <c r="J5" i="17"/>
  <c r="F5" i="17"/>
  <c r="N24" i="16"/>
  <c r="J24" i="16"/>
  <c r="F24" i="16"/>
  <c r="N23" i="16"/>
  <c r="J23" i="16"/>
  <c r="F23" i="16"/>
  <c r="N22" i="16"/>
  <c r="J22" i="16"/>
  <c r="F22" i="16"/>
  <c r="N21" i="16"/>
  <c r="J21" i="16"/>
  <c r="F21" i="16"/>
  <c r="N20" i="16"/>
  <c r="J20" i="16"/>
  <c r="F20" i="16"/>
  <c r="N19" i="16"/>
  <c r="J19" i="16"/>
  <c r="F19" i="16"/>
  <c r="N18" i="16"/>
  <c r="J18" i="16"/>
  <c r="F18" i="16"/>
  <c r="N17" i="16"/>
  <c r="J17" i="16"/>
  <c r="F17" i="16"/>
  <c r="N16" i="16"/>
  <c r="J16" i="16"/>
  <c r="F16" i="16"/>
  <c r="N15" i="16"/>
  <c r="J15" i="16"/>
  <c r="F15" i="16"/>
  <c r="N14" i="16"/>
  <c r="J14" i="16"/>
  <c r="F14" i="16"/>
  <c r="N13" i="16"/>
  <c r="J13" i="16"/>
  <c r="F13" i="16"/>
  <c r="N12" i="16"/>
  <c r="J12" i="16"/>
  <c r="F12" i="16"/>
  <c r="N11" i="16"/>
  <c r="J11" i="16"/>
  <c r="F11" i="16"/>
  <c r="N10" i="16"/>
  <c r="J10" i="16"/>
  <c r="F10" i="16"/>
  <c r="N9" i="16"/>
  <c r="J9" i="16"/>
  <c r="F9" i="16"/>
  <c r="N8" i="16"/>
  <c r="J8" i="16"/>
  <c r="F8" i="16"/>
  <c r="N7" i="16"/>
  <c r="J7" i="16"/>
  <c r="F7" i="16"/>
  <c r="N6" i="16"/>
  <c r="J6" i="16"/>
  <c r="F6" i="16"/>
  <c r="N5" i="16"/>
  <c r="J5" i="16"/>
  <c r="F5" i="16"/>
  <c r="N24" i="15"/>
  <c r="J24" i="15"/>
  <c r="F24" i="15"/>
  <c r="N23" i="15"/>
  <c r="J23" i="15"/>
  <c r="F23" i="15"/>
  <c r="N22" i="15"/>
  <c r="J22" i="15"/>
  <c r="F22" i="15"/>
  <c r="N21" i="15"/>
  <c r="J21" i="15"/>
  <c r="F21" i="15"/>
  <c r="N20" i="15"/>
  <c r="J20" i="15"/>
  <c r="F20" i="15"/>
  <c r="N19" i="15"/>
  <c r="J19" i="15"/>
  <c r="F19" i="15"/>
  <c r="N18" i="15"/>
  <c r="J18" i="15"/>
  <c r="F18" i="15"/>
  <c r="N17" i="15"/>
  <c r="J17" i="15"/>
  <c r="F17" i="15"/>
  <c r="N16" i="15"/>
  <c r="J16" i="15"/>
  <c r="F16" i="15"/>
  <c r="N15" i="15"/>
  <c r="J15" i="15"/>
  <c r="F15" i="15"/>
  <c r="N14" i="15"/>
  <c r="J14" i="15"/>
  <c r="F14" i="15"/>
  <c r="N13" i="15"/>
  <c r="J13" i="15"/>
  <c r="F13" i="15"/>
  <c r="N12" i="15"/>
  <c r="J12" i="15"/>
  <c r="F12" i="15"/>
  <c r="N11" i="15"/>
  <c r="J11" i="15"/>
  <c r="F11" i="15"/>
  <c r="N10" i="15"/>
  <c r="J10" i="15"/>
  <c r="F10" i="15"/>
  <c r="N9" i="15"/>
  <c r="J9" i="15"/>
  <c r="F9" i="15"/>
  <c r="N8" i="15"/>
  <c r="J8" i="15"/>
  <c r="F8" i="15"/>
  <c r="N7" i="15"/>
  <c r="J7" i="15"/>
  <c r="F7" i="15"/>
  <c r="N6" i="15"/>
  <c r="J6" i="15"/>
  <c r="F6" i="15"/>
  <c r="N5" i="15"/>
  <c r="J5" i="15"/>
  <c r="F5" i="15"/>
  <c r="N24" i="14"/>
  <c r="J24" i="14"/>
  <c r="F24" i="14"/>
  <c r="N23" i="14"/>
  <c r="J23" i="14"/>
  <c r="F23" i="14"/>
  <c r="N22" i="14"/>
  <c r="J22" i="14"/>
  <c r="F22" i="14"/>
  <c r="N21" i="14"/>
  <c r="J21" i="14"/>
  <c r="F21" i="14"/>
  <c r="N20" i="14"/>
  <c r="J20" i="14"/>
  <c r="F20" i="14"/>
  <c r="N19" i="14"/>
  <c r="J19" i="14"/>
  <c r="F19" i="14"/>
  <c r="N18" i="14"/>
  <c r="J18" i="14"/>
  <c r="F18" i="14"/>
  <c r="N17" i="14"/>
  <c r="J17" i="14"/>
  <c r="F17" i="14"/>
  <c r="N16" i="14"/>
  <c r="J16" i="14"/>
  <c r="F16" i="14"/>
  <c r="N15" i="14"/>
  <c r="J15" i="14"/>
  <c r="F15" i="14"/>
  <c r="N14" i="14"/>
  <c r="J14" i="14"/>
  <c r="F14" i="14"/>
  <c r="N13" i="14"/>
  <c r="J13" i="14"/>
  <c r="F13" i="14"/>
  <c r="N12" i="14"/>
  <c r="J12" i="14"/>
  <c r="F12" i="14"/>
  <c r="N11" i="14"/>
  <c r="J11" i="14"/>
  <c r="F11" i="14"/>
  <c r="N10" i="14"/>
  <c r="J10" i="14"/>
  <c r="F10" i="14"/>
  <c r="N9" i="14"/>
  <c r="J9" i="14"/>
  <c r="F9" i="14"/>
  <c r="N8" i="14"/>
  <c r="J8" i="14"/>
  <c r="F8" i="14"/>
  <c r="N7" i="14"/>
  <c r="J7" i="14"/>
  <c r="F7" i="14"/>
  <c r="N6" i="14"/>
  <c r="J6" i="14"/>
  <c r="F6" i="14"/>
  <c r="S6" i="14" s="1"/>
  <c r="N5" i="14"/>
  <c r="J5" i="14"/>
  <c r="N24" i="13"/>
  <c r="J24" i="13"/>
  <c r="F24" i="13"/>
  <c r="N23" i="13"/>
  <c r="J23" i="13"/>
  <c r="F23" i="13"/>
  <c r="N22" i="13"/>
  <c r="J22" i="13"/>
  <c r="F22" i="13"/>
  <c r="N21" i="13"/>
  <c r="J21" i="13"/>
  <c r="F21" i="13"/>
  <c r="N20" i="13"/>
  <c r="J20" i="13"/>
  <c r="F20" i="13"/>
  <c r="N19" i="13"/>
  <c r="J19" i="13"/>
  <c r="F19" i="13"/>
  <c r="N18" i="13"/>
  <c r="J18" i="13"/>
  <c r="F18" i="13"/>
  <c r="N17" i="13"/>
  <c r="J17" i="13"/>
  <c r="F17" i="13"/>
  <c r="N16" i="13"/>
  <c r="J16" i="13"/>
  <c r="F16" i="13"/>
  <c r="N15" i="13"/>
  <c r="J15" i="13"/>
  <c r="F15" i="13"/>
  <c r="N14" i="13"/>
  <c r="J14" i="13"/>
  <c r="F14" i="13"/>
  <c r="N13" i="13"/>
  <c r="J13" i="13"/>
  <c r="F13" i="13"/>
  <c r="N12" i="13"/>
  <c r="J12" i="13"/>
  <c r="F12" i="13"/>
  <c r="N11" i="13"/>
  <c r="J11" i="13"/>
  <c r="F11" i="13"/>
  <c r="N10" i="13"/>
  <c r="J10" i="13"/>
  <c r="F10" i="13"/>
  <c r="N9" i="13"/>
  <c r="J9" i="13"/>
  <c r="F9" i="13"/>
  <c r="N8" i="13"/>
  <c r="J8" i="13"/>
  <c r="F8" i="13"/>
  <c r="N7" i="13"/>
  <c r="J7" i="13"/>
  <c r="F7" i="13"/>
  <c r="N6" i="13"/>
  <c r="J6" i="13"/>
  <c r="F6" i="13"/>
  <c r="N5" i="13"/>
  <c r="J5" i="13"/>
  <c r="F5" i="13"/>
  <c r="N24" i="9"/>
  <c r="F24" i="9"/>
  <c r="N23" i="9"/>
  <c r="J23" i="9"/>
  <c r="F23" i="9"/>
  <c r="N22" i="9"/>
  <c r="J22" i="9"/>
  <c r="F22" i="9"/>
  <c r="N21" i="9"/>
  <c r="J21" i="9"/>
  <c r="F21" i="9"/>
  <c r="N20" i="9"/>
  <c r="J20" i="9"/>
  <c r="F20" i="9"/>
  <c r="N19" i="9"/>
  <c r="J19" i="9"/>
  <c r="F19" i="9"/>
  <c r="N18" i="9"/>
  <c r="J18" i="9"/>
  <c r="F18" i="9"/>
  <c r="N17" i="9"/>
  <c r="J17" i="9"/>
  <c r="F17" i="9"/>
  <c r="N16" i="9"/>
  <c r="J16" i="9"/>
  <c r="F16" i="9"/>
  <c r="N15" i="9"/>
  <c r="J15" i="9"/>
  <c r="F15" i="9"/>
  <c r="N14" i="9"/>
  <c r="J14" i="9"/>
  <c r="F14" i="9"/>
  <c r="N13" i="9"/>
  <c r="J13" i="9"/>
  <c r="F13" i="9"/>
  <c r="N12" i="9"/>
  <c r="J12" i="9"/>
  <c r="F12" i="9"/>
  <c r="N11" i="9"/>
  <c r="J11" i="9"/>
  <c r="F11" i="9"/>
  <c r="N10" i="9"/>
  <c r="J10" i="9"/>
  <c r="F10" i="9"/>
  <c r="N9" i="9"/>
  <c r="J9" i="9"/>
  <c r="F9" i="9"/>
  <c r="N8" i="9"/>
  <c r="J8" i="9"/>
  <c r="F8" i="9"/>
  <c r="N7" i="9"/>
  <c r="J7" i="9"/>
  <c r="F7" i="9"/>
  <c r="N6" i="9"/>
  <c r="J6" i="9"/>
  <c r="F6" i="9"/>
  <c r="N5" i="9"/>
  <c r="J5" i="9"/>
  <c r="F5" i="9"/>
  <c r="N24" i="10"/>
  <c r="J24" i="10"/>
  <c r="F24" i="10"/>
  <c r="N23" i="10"/>
  <c r="J23" i="10"/>
  <c r="F23" i="10"/>
  <c r="N22" i="10"/>
  <c r="J22" i="10"/>
  <c r="F22" i="10"/>
  <c r="N21" i="10"/>
  <c r="J21" i="10"/>
  <c r="F21" i="10"/>
  <c r="N20" i="10"/>
  <c r="J20" i="10"/>
  <c r="F20" i="10"/>
  <c r="N19" i="10"/>
  <c r="J19" i="10"/>
  <c r="F19" i="10"/>
  <c r="N18" i="10"/>
  <c r="J18" i="10"/>
  <c r="F18" i="10"/>
  <c r="N17" i="10"/>
  <c r="J17" i="10"/>
  <c r="F17" i="10"/>
  <c r="N16" i="10"/>
  <c r="J16" i="10"/>
  <c r="F16" i="10"/>
  <c r="N15" i="10"/>
  <c r="J15" i="10"/>
  <c r="F15" i="10"/>
  <c r="N14" i="10"/>
  <c r="J14" i="10"/>
  <c r="F14" i="10"/>
  <c r="N13" i="10"/>
  <c r="J13" i="10"/>
  <c r="N12" i="10"/>
  <c r="J12" i="10"/>
  <c r="F12" i="10"/>
  <c r="N11" i="10"/>
  <c r="J11" i="10"/>
  <c r="F11" i="10"/>
  <c r="N10" i="10"/>
  <c r="J10" i="10"/>
  <c r="F10" i="10"/>
  <c r="N9" i="10"/>
  <c r="J9" i="10"/>
  <c r="F9" i="10"/>
  <c r="N8" i="10"/>
  <c r="J8" i="10"/>
  <c r="F8" i="10"/>
  <c r="N7" i="10"/>
  <c r="J7" i="10"/>
  <c r="F7" i="10"/>
  <c r="N6" i="10"/>
  <c r="J6" i="10"/>
  <c r="F6" i="10"/>
  <c r="N5" i="10"/>
  <c r="J5" i="10"/>
  <c r="F5" i="10"/>
  <c r="N24" i="12"/>
  <c r="J24" i="12"/>
  <c r="F24" i="12"/>
  <c r="N23" i="12"/>
  <c r="J23" i="12"/>
  <c r="F23" i="12"/>
  <c r="N22" i="12"/>
  <c r="J22" i="12"/>
  <c r="F22" i="12"/>
  <c r="N21" i="12"/>
  <c r="J21" i="12"/>
  <c r="F21" i="12"/>
  <c r="N20" i="12"/>
  <c r="J20" i="12"/>
  <c r="F20" i="12"/>
  <c r="N19" i="12"/>
  <c r="J19" i="12"/>
  <c r="F19" i="12"/>
  <c r="N18" i="12"/>
  <c r="J18" i="12"/>
  <c r="F18" i="12"/>
  <c r="N17" i="12"/>
  <c r="J17" i="12"/>
  <c r="F17" i="12"/>
  <c r="N16" i="12"/>
  <c r="J16" i="12"/>
  <c r="F16" i="12"/>
  <c r="N15" i="12"/>
  <c r="J15" i="12"/>
  <c r="F15" i="12"/>
  <c r="N14" i="12"/>
  <c r="J14" i="12"/>
  <c r="F14" i="12"/>
  <c r="N13" i="12"/>
  <c r="J13" i="12"/>
  <c r="F13" i="12"/>
  <c r="N12" i="12"/>
  <c r="J12" i="12"/>
  <c r="F12" i="12"/>
  <c r="N11" i="12"/>
  <c r="J11" i="12"/>
  <c r="F11" i="12"/>
  <c r="N10" i="12"/>
  <c r="J10" i="12"/>
  <c r="F10" i="12"/>
  <c r="N9" i="12"/>
  <c r="J9" i="12"/>
  <c r="F9" i="12"/>
  <c r="N8" i="12"/>
  <c r="J8" i="12"/>
  <c r="F8" i="12"/>
  <c r="N7" i="12"/>
  <c r="J7" i="12"/>
  <c r="F7" i="12"/>
  <c r="N6" i="12"/>
  <c r="J6" i="12"/>
  <c r="F6" i="12"/>
  <c r="N5" i="12"/>
  <c r="J5" i="12"/>
  <c r="F5" i="12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5" i="11"/>
  <c r="J6" i="11"/>
  <c r="J7" i="11"/>
  <c r="J8" i="11"/>
  <c r="J9" i="11"/>
  <c r="J10" i="11"/>
  <c r="J11" i="11"/>
  <c r="J12" i="11"/>
  <c r="J13" i="11"/>
  <c r="J5" i="11"/>
  <c r="V9" i="15" l="1"/>
  <c r="V11" i="15"/>
  <c r="V12" i="15"/>
  <c r="V13" i="15"/>
  <c r="V7" i="15"/>
  <c r="V10" i="15"/>
  <c r="V14" i="15"/>
  <c r="V16" i="15"/>
  <c r="V17" i="15"/>
  <c r="V6" i="15"/>
  <c r="V5" i="15"/>
  <c r="V15" i="15"/>
  <c r="V8" i="15"/>
  <c r="V9" i="17"/>
  <c r="V10" i="17"/>
  <c r="V11" i="17"/>
  <c r="V12" i="17"/>
  <c r="V7" i="17"/>
  <c r="V5" i="17"/>
  <c r="V6" i="17"/>
  <c r="V8" i="17"/>
  <c r="S11" i="15"/>
  <c r="S17" i="15"/>
  <c r="S6" i="15"/>
  <c r="S12" i="15"/>
  <c r="S15" i="15"/>
  <c r="S10" i="15"/>
  <c r="S5" i="15"/>
  <c r="S7" i="15"/>
  <c r="S13" i="15"/>
  <c r="S8" i="15"/>
  <c r="S14" i="15"/>
  <c r="S9" i="15"/>
  <c r="S16" i="15"/>
  <c r="U5" i="18"/>
  <c r="U6" i="18"/>
  <c r="T6" i="18"/>
  <c r="T5" i="18"/>
  <c r="S5" i="18"/>
  <c r="S6" i="18"/>
  <c r="U6" i="15"/>
  <c r="U10" i="15"/>
  <c r="U14" i="15"/>
  <c r="U5" i="15"/>
  <c r="U7" i="15"/>
  <c r="U11" i="15"/>
  <c r="U15" i="15"/>
  <c r="U8" i="15"/>
  <c r="U12" i="15"/>
  <c r="U16" i="15"/>
  <c r="U9" i="15"/>
  <c r="U13" i="15"/>
  <c r="U17" i="15"/>
  <c r="U8" i="16"/>
  <c r="U9" i="16"/>
  <c r="U10" i="16"/>
  <c r="U6" i="16"/>
  <c r="U5" i="16"/>
  <c r="U7" i="16"/>
  <c r="S7" i="16"/>
  <c r="S8" i="16"/>
  <c r="S5" i="16"/>
  <c r="S9" i="16"/>
  <c r="S10" i="16"/>
  <c r="S6" i="16"/>
  <c r="T9" i="15"/>
  <c r="T17" i="15"/>
  <c r="T12" i="15"/>
  <c r="T16" i="15"/>
  <c r="T11" i="15"/>
  <c r="T14" i="15"/>
  <c r="T7" i="15"/>
  <c r="T15" i="15"/>
  <c r="T10" i="15"/>
  <c r="T5" i="15"/>
  <c r="T13" i="15"/>
  <c r="T8" i="15"/>
  <c r="T6" i="15"/>
  <c r="T10" i="17"/>
  <c r="T11" i="17"/>
  <c r="T5" i="17"/>
  <c r="T9" i="17"/>
  <c r="T6" i="17"/>
  <c r="T12" i="17"/>
  <c r="T7" i="17"/>
  <c r="T8" i="17"/>
  <c r="V10" i="16"/>
  <c r="V6" i="16"/>
  <c r="V7" i="16"/>
  <c r="V9" i="16"/>
  <c r="V8" i="16"/>
  <c r="V5" i="16"/>
  <c r="T9" i="16"/>
  <c r="T6" i="16"/>
  <c r="T10" i="16"/>
  <c r="T7" i="16"/>
  <c r="T8" i="16"/>
  <c r="T5" i="16"/>
  <c r="U7" i="14"/>
  <c r="U8" i="14"/>
  <c r="U5" i="14"/>
  <c r="U6" i="14"/>
  <c r="W6" i="14"/>
  <c r="S5" i="14"/>
  <c r="S8" i="14"/>
  <c r="S7" i="14"/>
  <c r="S6" i="13"/>
  <c r="S10" i="13"/>
  <c r="S12" i="13"/>
  <c r="S5" i="13"/>
  <c r="S9" i="13"/>
  <c r="S11" i="13"/>
  <c r="S7" i="13"/>
  <c r="S8" i="13"/>
  <c r="U6" i="17"/>
  <c r="U7" i="17"/>
  <c r="U11" i="17"/>
  <c r="U8" i="17"/>
  <c r="U12" i="17"/>
  <c r="U5" i="17"/>
  <c r="U9" i="17"/>
  <c r="U10" i="17"/>
  <c r="S10" i="17"/>
  <c r="S8" i="17"/>
  <c r="S11" i="17"/>
  <c r="S6" i="17"/>
  <c r="S5" i="17"/>
  <c r="S9" i="17"/>
  <c r="S12" i="17"/>
  <c r="S7" i="17"/>
  <c r="U9" i="13"/>
  <c r="U7" i="13"/>
  <c r="U12" i="13"/>
  <c r="U8" i="13"/>
  <c r="U5" i="13"/>
  <c r="U6" i="13"/>
  <c r="U11" i="13"/>
  <c r="U10" i="13"/>
  <c r="O8" i="10"/>
  <c r="O20" i="10"/>
  <c r="O13" i="10"/>
  <c r="O15" i="10"/>
  <c r="O18" i="10"/>
  <c r="O9" i="10"/>
  <c r="O5" i="10"/>
  <c r="O7" i="10"/>
  <c r="O10" i="10"/>
  <c r="O12" i="10"/>
  <c r="O14" i="10"/>
  <c r="O6" i="10"/>
  <c r="O11" i="10"/>
  <c r="O19" i="10"/>
  <c r="O16" i="10"/>
  <c r="O17" i="10"/>
  <c r="P10" i="10"/>
  <c r="P16" i="10"/>
  <c r="P11" i="10"/>
  <c r="P17" i="10"/>
  <c r="P8" i="10"/>
  <c r="P20" i="10"/>
  <c r="P9" i="10"/>
  <c r="P6" i="10"/>
  <c r="P12" i="10"/>
  <c r="P18" i="10"/>
  <c r="P7" i="10"/>
  <c r="P13" i="10"/>
  <c r="P19" i="10"/>
  <c r="P14" i="10"/>
  <c r="P5" i="10"/>
  <c r="P15" i="10"/>
  <c r="Q8" i="11"/>
  <c r="Q9" i="11"/>
  <c r="Q10" i="11"/>
  <c r="Q5" i="11"/>
  <c r="Q11" i="11"/>
  <c r="Q12" i="11"/>
  <c r="Q13" i="11"/>
  <c r="Q6" i="11"/>
  <c r="Q7" i="11"/>
  <c r="O8" i="9"/>
  <c r="O7" i="9"/>
  <c r="O9" i="9"/>
  <c r="O6" i="9"/>
  <c r="O5" i="9"/>
  <c r="Q10" i="12"/>
  <c r="Q5" i="12"/>
  <c r="Q8" i="12"/>
  <c r="Q7" i="12"/>
  <c r="Q6" i="12"/>
  <c r="Q9" i="12"/>
  <c r="O5" i="12"/>
  <c r="O10" i="12"/>
  <c r="O8" i="12"/>
  <c r="O9" i="12"/>
  <c r="O6" i="12"/>
  <c r="O7" i="12"/>
  <c r="Q9" i="10"/>
  <c r="Q16" i="10"/>
  <c r="Q6" i="10"/>
  <c r="Q13" i="10"/>
  <c r="Q20" i="10"/>
  <c r="Q10" i="10"/>
  <c r="Q17" i="10"/>
  <c r="Q5" i="10"/>
  <c r="Q7" i="10"/>
  <c r="Q14" i="10"/>
  <c r="Q11" i="10"/>
  <c r="Q18" i="10"/>
  <c r="Q8" i="10"/>
  <c r="Q15" i="10"/>
  <c r="Q19" i="10"/>
  <c r="Q12" i="10"/>
  <c r="P5" i="9"/>
  <c r="P9" i="9"/>
  <c r="P6" i="9"/>
  <c r="P7" i="9"/>
  <c r="P8" i="9"/>
  <c r="P10" i="12"/>
  <c r="P7" i="12"/>
  <c r="P5" i="12"/>
  <c r="P6" i="12"/>
  <c r="P8" i="12"/>
  <c r="P9" i="12"/>
  <c r="P12" i="11"/>
  <c r="P6" i="11"/>
  <c r="P9" i="11"/>
  <c r="P10" i="11"/>
  <c r="P13" i="11"/>
  <c r="P7" i="11"/>
  <c r="P8" i="11"/>
  <c r="P11" i="11"/>
  <c r="P5" i="11"/>
  <c r="W6" i="18" l="1"/>
  <c r="W5" i="18"/>
  <c r="X5" i="18" s="1"/>
  <c r="X6" i="18"/>
  <c r="W17" i="15"/>
  <c r="W6" i="15"/>
  <c r="W14" i="15"/>
  <c r="W13" i="15"/>
  <c r="W16" i="15"/>
  <c r="W12" i="15"/>
  <c r="W9" i="15"/>
  <c r="W8" i="15"/>
  <c r="W5" i="15"/>
  <c r="W10" i="15"/>
  <c r="W15" i="15"/>
  <c r="W11" i="15"/>
  <c r="W7" i="15"/>
  <c r="W5" i="16"/>
  <c r="W8" i="16"/>
  <c r="W10" i="16"/>
  <c r="W6" i="16"/>
  <c r="W7" i="16"/>
  <c r="W9" i="16"/>
  <c r="W8" i="14"/>
  <c r="W7" i="14"/>
  <c r="W5" i="14"/>
  <c r="X6" i="14" s="1"/>
  <c r="W7" i="13"/>
  <c r="W5" i="13"/>
  <c r="W9" i="13"/>
  <c r="W12" i="13"/>
  <c r="W11" i="13"/>
  <c r="W10" i="13"/>
  <c r="W6" i="13"/>
  <c r="W8" i="13"/>
  <c r="W10" i="17"/>
  <c r="W7" i="17"/>
  <c r="W9" i="17"/>
  <c r="W6" i="17"/>
  <c r="W5" i="17"/>
  <c r="W12" i="17"/>
  <c r="W11" i="17"/>
  <c r="W8" i="17"/>
  <c r="R13" i="10"/>
  <c r="R6" i="10"/>
  <c r="R9" i="10"/>
  <c r="R11" i="10"/>
  <c r="R14" i="10"/>
  <c r="R17" i="10"/>
  <c r="R15" i="10"/>
  <c r="R16" i="10"/>
  <c r="R20" i="10"/>
  <c r="R8" i="10"/>
  <c r="R10" i="10"/>
  <c r="R19" i="10"/>
  <c r="R18" i="10"/>
  <c r="R12" i="10"/>
  <c r="R7" i="10"/>
  <c r="R7" i="11"/>
  <c r="R13" i="11"/>
  <c r="R12" i="11"/>
  <c r="R5" i="11"/>
  <c r="R11" i="11"/>
  <c r="R8" i="11"/>
  <c r="R10" i="11"/>
  <c r="R9" i="11"/>
  <c r="R6" i="11"/>
  <c r="R10" i="12"/>
  <c r="R7" i="12"/>
  <c r="R8" i="12"/>
  <c r="R9" i="12"/>
  <c r="R6" i="12"/>
  <c r="R5" i="12"/>
  <c r="R5" i="10"/>
  <c r="X9" i="15" l="1"/>
  <c r="X8" i="15"/>
  <c r="X6" i="15"/>
  <c r="X17" i="15"/>
  <c r="X15" i="15"/>
  <c r="X11" i="15"/>
  <c r="X7" i="15"/>
  <c r="X10" i="15"/>
  <c r="X5" i="15"/>
  <c r="X14" i="15"/>
  <c r="X12" i="15"/>
  <c r="X16" i="15"/>
  <c r="X13" i="15"/>
  <c r="X8" i="14"/>
  <c r="X9" i="16"/>
  <c r="X7" i="16"/>
  <c r="X10" i="16"/>
  <c r="X8" i="16"/>
  <c r="X6" i="16"/>
  <c r="X5" i="16"/>
  <c r="X5" i="14"/>
  <c r="X7" i="14"/>
  <c r="X11" i="13"/>
  <c r="X9" i="13"/>
  <c r="X10" i="13"/>
  <c r="X7" i="13"/>
  <c r="X5" i="13"/>
  <c r="X12" i="13"/>
  <c r="X8" i="13"/>
  <c r="X6" i="13"/>
  <c r="X8" i="17"/>
  <c r="X12" i="17"/>
  <c r="X11" i="17"/>
  <c r="X9" i="17"/>
  <c r="X6" i="17"/>
  <c r="X7" i="17"/>
  <c r="X5" i="17"/>
  <c r="X10" i="17"/>
  <c r="S5" i="10"/>
  <c r="S12" i="11"/>
  <c r="S11" i="11"/>
  <c r="S6" i="11"/>
  <c r="S9" i="11"/>
  <c r="S8" i="11"/>
  <c r="S7" i="11"/>
  <c r="S10" i="11"/>
  <c r="S5" i="11"/>
  <c r="S13" i="11"/>
  <c r="S8" i="9"/>
  <c r="S9" i="9"/>
  <c r="S5" i="9"/>
  <c r="S6" i="9"/>
  <c r="S7" i="9"/>
  <c r="S5" i="12"/>
  <c r="S9" i="10"/>
  <c r="S11" i="10"/>
  <c r="S7" i="10"/>
  <c r="S20" i="10"/>
  <c r="S6" i="10"/>
  <c r="S19" i="10"/>
  <c r="S15" i="10"/>
  <c r="S18" i="10"/>
  <c r="S8" i="10"/>
  <c r="S13" i="10"/>
  <c r="S12" i="10"/>
  <c r="S10" i="10"/>
  <c r="S14" i="10"/>
  <c r="S16" i="10"/>
  <c r="S17" i="10"/>
  <c r="S7" i="12"/>
  <c r="S10" i="12"/>
  <c r="S6" i="12"/>
  <c r="S9" i="12"/>
  <c r="S8" i="12"/>
</calcChain>
</file>

<file path=xl/sharedStrings.xml><?xml version="1.0" encoding="utf-8"?>
<sst xmlns="http://schemas.openxmlformats.org/spreadsheetml/2006/main" count="2111" uniqueCount="710">
  <si>
    <t>KILPAILUPÖYTÄKIRJA</t>
  </si>
  <si>
    <t>Riihimäen Kisko Ry</t>
  </si>
  <si>
    <t>Sarja  T5 2018 ja myöh. 30m, heitto 1, hyppy 1</t>
  </si>
  <si>
    <t>Hallikilpailut Urheilutalo</t>
  </si>
  <si>
    <t>No.</t>
  </si>
  <si>
    <t>NIMI</t>
  </si>
  <si>
    <t>synt.</t>
  </si>
  <si>
    <t>juoksu 30m</t>
  </si>
  <si>
    <t>Paras</t>
  </si>
  <si>
    <t>heitto hernep.</t>
  </si>
  <si>
    <t>pituus vauhditon</t>
  </si>
  <si>
    <t>Aada Ahlholm</t>
  </si>
  <si>
    <t>9 / 2019</t>
  </si>
  <si>
    <t>Hilla Siltainsuu</t>
  </si>
  <si>
    <t>7 / 2018</t>
  </si>
  <si>
    <t>Isla Särkkä</t>
  </si>
  <si>
    <t>1 / 2018</t>
  </si>
  <si>
    <t>Jane Ranthumma</t>
  </si>
  <si>
    <t>6 / 2018</t>
  </si>
  <si>
    <t>Meea Jauhiainen</t>
  </si>
  <si>
    <t>4 / 2020</t>
  </si>
  <si>
    <t>Minea Jauhiainen</t>
  </si>
  <si>
    <t>10 / 2018</t>
  </si>
  <si>
    <t>Nana Tiainen</t>
  </si>
  <si>
    <t>Saana Haanniemi</t>
  </si>
  <si>
    <t>5 / 2019</t>
  </si>
  <si>
    <t>Sinikka Forsman</t>
  </si>
  <si>
    <t>11 / 2019</t>
  </si>
  <si>
    <t>Sarja  P5 2018 ja myöh. 30m, heitto 1, hyppy 1</t>
  </si>
  <si>
    <t>Jaajo Salmi</t>
  </si>
  <si>
    <t>Luukas Toivanen</t>
  </si>
  <si>
    <t>4 / 2018</t>
  </si>
  <si>
    <t>Rasmus Väike</t>
  </si>
  <si>
    <t>12 / 2018</t>
  </si>
  <si>
    <t>Roni Pihkanen-Rumbin</t>
  </si>
  <si>
    <t>8 / 2018</t>
  </si>
  <si>
    <t>Tomas Tuomi</t>
  </si>
  <si>
    <t>Vihtori Hiltunen</t>
  </si>
  <si>
    <t>Sarja  T7    2016-2017    30m, heitto 1, hyppy 1</t>
  </si>
  <si>
    <t>Alina Nummela</t>
  </si>
  <si>
    <t>9 / 2016</t>
  </si>
  <si>
    <t>Amalia Lohkovuori</t>
  </si>
  <si>
    <t>6 / 2017</t>
  </si>
  <si>
    <t>Elviira Tiainen</t>
  </si>
  <si>
    <t>2 / 2016</t>
  </si>
  <si>
    <t>Enni Pihkanen</t>
  </si>
  <si>
    <t>5 / 2017</t>
  </si>
  <si>
    <t>Helmi Riskumäki</t>
  </si>
  <si>
    <t>8 / 2016</t>
  </si>
  <si>
    <t>Jenna Laitala</t>
  </si>
  <si>
    <t>Julia Salmi</t>
  </si>
  <si>
    <t>Malla Sormunen</t>
  </si>
  <si>
    <t>Mea Raunio</t>
  </si>
  <si>
    <t>1 / 2016</t>
  </si>
  <si>
    <t>Mila Väike</t>
  </si>
  <si>
    <t>2 / 2017</t>
  </si>
  <si>
    <t>Paula Naumanen</t>
  </si>
  <si>
    <t>12 / 2016</t>
  </si>
  <si>
    <t>Peppi Sievänen</t>
  </si>
  <si>
    <t>Pihla Huotari</t>
  </si>
  <si>
    <t>Reetta Toivanen</t>
  </si>
  <si>
    <t>5 / 2016</t>
  </si>
  <si>
    <t>Sylvia Pirttisalo</t>
  </si>
  <si>
    <t>3 / 2017</t>
  </si>
  <si>
    <t>Sarja  P7    2016-2017    30m, heitto 1, hyppy 1</t>
  </si>
  <si>
    <t>Juuso Laakkonen</t>
  </si>
  <si>
    <t>Nooa Heinonen</t>
  </si>
  <si>
    <t>Sakari Forsman</t>
  </si>
  <si>
    <t>Veeti Smolander</t>
  </si>
  <si>
    <t>4 / 2017</t>
  </si>
  <si>
    <t>Vilho Autio</t>
  </si>
  <si>
    <t>6 / 2016</t>
  </si>
  <si>
    <t>Sarja  T9    2014-2015    30m, heitto 1, hyppy 1</t>
  </si>
  <si>
    <t>Amelia Moberg</t>
  </si>
  <si>
    <t>9 / 2015</t>
  </si>
  <si>
    <t>Enni Romppanen</t>
  </si>
  <si>
    <t>10 / 2014</t>
  </si>
  <si>
    <t>Helmi Hiltunen</t>
  </si>
  <si>
    <t>8 / 2015</t>
  </si>
  <si>
    <t>Hilja Taskinen</t>
  </si>
  <si>
    <t>7 / 2015</t>
  </si>
  <si>
    <t>Jenni Naumanen</t>
  </si>
  <si>
    <t>3 / 2014</t>
  </si>
  <si>
    <t>lilli koskela</t>
  </si>
  <si>
    <t>11 / 2015</t>
  </si>
  <si>
    <t>Olivia Lohkovuori</t>
  </si>
  <si>
    <t>Peppi Tiainen</t>
  </si>
  <si>
    <t>4 / 2014</t>
  </si>
  <si>
    <t>Sarja  P9    2014-2015    30m, heitto 1, hyppy 1</t>
  </si>
  <si>
    <t>Jasper Pohjoisaho</t>
  </si>
  <si>
    <t>Niilo Laitaharju</t>
  </si>
  <si>
    <t>Tomas Lehtimäki</t>
  </si>
  <si>
    <t>1 / 2014</t>
  </si>
  <si>
    <t>Sarja  T11    2012-2013    30m, heitto 1, hyppy 1, seinäkorkeus</t>
  </si>
  <si>
    <t>heitto kuntop.</t>
  </si>
  <si>
    <t>3-loikka vauhditon</t>
  </si>
  <si>
    <t>seinä-korkeus</t>
  </si>
  <si>
    <t>Ada Ahlfors</t>
  </si>
  <si>
    <t>2 / 2013</t>
  </si>
  <si>
    <t>Aleena Vatjus</t>
  </si>
  <si>
    <t>8 / 2012</t>
  </si>
  <si>
    <t>Amelia Katajainen</t>
  </si>
  <si>
    <t>4 / 2012</t>
  </si>
  <si>
    <t>Eela Saari</t>
  </si>
  <si>
    <t>7 / 2012</t>
  </si>
  <si>
    <t>Elli Ylenius</t>
  </si>
  <si>
    <t>9 / 2012</t>
  </si>
  <si>
    <t>Emmi Niemi</t>
  </si>
  <si>
    <t>8 / 2013</t>
  </si>
  <si>
    <t>Fanni Palomäki</t>
  </si>
  <si>
    <t>7 / 2013</t>
  </si>
  <si>
    <t>Iina Mattila</t>
  </si>
  <si>
    <t>10 / 2012</t>
  </si>
  <si>
    <t>Saara Taskinen</t>
  </si>
  <si>
    <t>6 / 2013</t>
  </si>
  <si>
    <t>Sanni Räihä</t>
  </si>
  <si>
    <t>Sonja Sivonen</t>
  </si>
  <si>
    <t>Stella Rantanen</t>
  </si>
  <si>
    <t>1 / 2013</t>
  </si>
  <si>
    <t>Venla Vähänen</t>
  </si>
  <si>
    <t>9 / 2013</t>
  </si>
  <si>
    <t>Sarja  P11    2012-2013    30m, heitto 1, hyppy 1, seinäkorkeus</t>
  </si>
  <si>
    <t>Patric Elovaara</t>
  </si>
  <si>
    <t>6 / 2012</t>
  </si>
  <si>
    <t>Santtu Pöllänen</t>
  </si>
  <si>
    <t>Tobias Wunsch</t>
  </si>
  <si>
    <t>3 / 2012</t>
  </si>
  <si>
    <t>Valto Mild</t>
  </si>
  <si>
    <t>5 / 2012</t>
  </si>
  <si>
    <t>Vili Romppanen</t>
  </si>
  <si>
    <t>1 / 2012</t>
  </si>
  <si>
    <t>Sarja  T13    2010-2011    30m, heitto 1, hyppy 1, seinäkorkeus</t>
  </si>
  <si>
    <t>Iida Halvari</t>
  </si>
  <si>
    <t>7 / 2011</t>
  </si>
  <si>
    <t>Isabella Lindberg</t>
  </si>
  <si>
    <t>4 / 2010</t>
  </si>
  <si>
    <t>Jenni Vuorinen</t>
  </si>
  <si>
    <t>1 / 2011</t>
  </si>
  <si>
    <t>Kristiina Pöllänen</t>
  </si>
  <si>
    <t>Lilja Hyvönen</t>
  </si>
  <si>
    <t>3 / 2011</t>
  </si>
  <si>
    <t>Maiju Miikkulainen</t>
  </si>
  <si>
    <t>7 / 2010</t>
  </si>
  <si>
    <t>Veera Inkinen</t>
  </si>
  <si>
    <t>11 / 2010</t>
  </si>
  <si>
    <t>Vera Ahlfors</t>
  </si>
  <si>
    <t>Sarja  P13    2010-2011    30m, heitto 1, hyppy 1, seinäkorkeus</t>
  </si>
  <si>
    <t>Jarkko Naumanen</t>
  </si>
  <si>
    <t>8 / 2011</t>
  </si>
  <si>
    <t>Jyvä-Kasperi Koskela</t>
  </si>
  <si>
    <t>12 / 2011</t>
  </si>
  <si>
    <t>Sportti-ID</t>
  </si>
  <si>
    <t>Nimi</t>
  </si>
  <si>
    <t>Sukunimi</t>
  </si>
  <si>
    <t>Etunimi</t>
  </si>
  <si>
    <t>Syntymäaika</t>
  </si>
  <si>
    <t>V / KK</t>
  </si>
  <si>
    <t>Vuosi</t>
  </si>
  <si>
    <t>kk</t>
  </si>
  <si>
    <t>Sukupuoli</t>
  </si>
  <si>
    <t>Ikä</t>
  </si>
  <si>
    <t>Sarja</t>
  </si>
  <si>
    <t>Katuosoite</t>
  </si>
  <si>
    <t>Postinumero</t>
  </si>
  <si>
    <t>Postitoimipaikka</t>
  </si>
  <si>
    <t>Sähköposti</t>
  </si>
  <si>
    <t>Puhelin</t>
  </si>
  <si>
    <t>Käyttäjätunnus</t>
  </si>
  <si>
    <t>Huoltajan sähköposti</t>
  </si>
  <si>
    <t>Huoltajan puhelin</t>
  </si>
  <si>
    <t>Ilmoittautumispvm</t>
  </si>
  <si>
    <t>Lisätietoja</t>
  </si>
  <si>
    <t>Tapahtuman tyyppi</t>
  </si>
  <si>
    <t>Tapahtumakerran nimi (jos sarjan alitapahtuma)</t>
  </si>
  <si>
    <t>Maksun tila</t>
  </si>
  <si>
    <t>Valittu hintatyyppi</t>
  </si>
  <si>
    <t>Valitun hintatyypin nimi</t>
  </si>
  <si>
    <t>Maksettu hinta</t>
  </si>
  <si>
    <t>Kustannuspaikka</t>
  </si>
  <si>
    <t>Käytetty alennuskoodi</t>
  </si>
  <si>
    <t>Liikkujan organisaatio</t>
  </si>
  <si>
    <t>Ahlfors</t>
  </si>
  <si>
    <t>Ada</t>
  </si>
  <si>
    <t>23.02.2013</t>
  </si>
  <si>
    <t>T</t>
  </si>
  <si>
    <t>T 11</t>
  </si>
  <si>
    <t>Räyskälän kantatie 669</t>
  </si>
  <si>
    <t>12920</t>
  </si>
  <si>
    <t>TOPENO</t>
  </si>
  <si>
    <t>@Ahlfo828</t>
  </si>
  <si>
    <t>Teija Ahlfors &lt;teija.ahlfors@pp.inet.fi&gt;, Raine Ahlfors &lt;raine.ahlfors@rakenne-ahlfors.fi&gt;</t>
  </si>
  <si>
    <t>Teija Ahlfors: +358407197958, Raine Ahlfors: +358400823694</t>
  </si>
  <si>
    <t>Yksittäinen tapahtuma</t>
  </si>
  <si>
    <t/>
  </si>
  <si>
    <t>ok</t>
  </si>
  <si>
    <t>0,00 €</t>
  </si>
  <si>
    <t>Vera</t>
  </si>
  <si>
    <t>13.04.2010</t>
  </si>
  <si>
    <t>T 13</t>
  </si>
  <si>
    <t>@VeAhlf920</t>
  </si>
  <si>
    <t>Ahlholm</t>
  </si>
  <si>
    <t>Aada</t>
  </si>
  <si>
    <t>24.09.2019</t>
  </si>
  <si>
    <t>T 5</t>
  </si>
  <si>
    <t>Emännänkuja 9</t>
  </si>
  <si>
    <t>11710</t>
  </si>
  <si>
    <t>Riihimäki</t>
  </si>
  <si>
    <t>@AAhlhol16</t>
  </si>
  <si>
    <t>Miia Ahlholm &lt;miia.m.rantanen@gmail.com&gt;</t>
  </si>
  <si>
    <t>Miia Ahlholm: +358503660665</t>
  </si>
  <si>
    <t>Autio</t>
  </si>
  <si>
    <t>Vilho</t>
  </si>
  <si>
    <t>25.06.2016</t>
  </si>
  <si>
    <t>P</t>
  </si>
  <si>
    <t>P 7</t>
  </si>
  <si>
    <t>Sipusaarentie 2</t>
  </si>
  <si>
    <t>11120</t>
  </si>
  <si>
    <t>@VilhoAut</t>
  </si>
  <si>
    <t>Anssi Autio &lt;autio.anssi@gmail.com&gt;</t>
  </si>
  <si>
    <t>Anssi Autio: +358408257719</t>
  </si>
  <si>
    <t>Elovaara</t>
  </si>
  <si>
    <t>Patric</t>
  </si>
  <si>
    <t>11.06.2012</t>
  </si>
  <si>
    <t>P 11</t>
  </si>
  <si>
    <t>V. O. Mäkisen katu 3</t>
  </si>
  <si>
    <t>RIIHIMÄKI</t>
  </si>
  <si>
    <t>@PatricE</t>
  </si>
  <si>
    <t>Piia Elovaara &lt;piia.elovaara@gmail.com&gt;</t>
  </si>
  <si>
    <t>Piia Elovaara: +358407493581</t>
  </si>
  <si>
    <t>Forsman</t>
  </si>
  <si>
    <t>Sakari</t>
  </si>
  <si>
    <t>25.05.2017</t>
  </si>
  <si>
    <t>Upseerikerhontie 44 as 2</t>
  </si>
  <si>
    <t>11310</t>
  </si>
  <si>
    <t>@SaForsma37</t>
  </si>
  <si>
    <t>Hanna Forsman &lt;forsman.hanna@live.com&gt;</t>
  </si>
  <si>
    <t>Hanna Forsman: +358405706335</t>
  </si>
  <si>
    <t>Sinikka</t>
  </si>
  <si>
    <t>22.11.2019</t>
  </si>
  <si>
    <t>Varuskunta Rak 44 as 2</t>
  </si>
  <si>
    <t>@SinForsm314</t>
  </si>
  <si>
    <t>Haanniemi</t>
  </si>
  <si>
    <t>Saana</t>
  </si>
  <si>
    <t>24.05.2019</t>
  </si>
  <si>
    <t>Myllykatu 1</t>
  </si>
  <si>
    <t>@SaanaAlexandra</t>
  </si>
  <si>
    <t>Hanna Haanniemi &lt;hanna.haanniemi@gmail.com&gt;</t>
  </si>
  <si>
    <t>Hanna Haanniemi: +358414371484</t>
  </si>
  <si>
    <t>Saanan kaveri Aada Ahlholm tulisi mielellään mukaan.</t>
  </si>
  <si>
    <t>Halvari</t>
  </si>
  <si>
    <t>Iida</t>
  </si>
  <si>
    <t>11.07.2011</t>
  </si>
  <si>
    <t>Naavakuja 5</t>
  </si>
  <si>
    <t>@iidahalvari</t>
  </si>
  <si>
    <t>Riikka Halvari &lt;riikka.halvari@gmail.com&gt;</t>
  </si>
  <si>
    <t>Riikka Halvari: +358400808516</t>
  </si>
  <si>
    <t>Heinonen</t>
  </si>
  <si>
    <t>Nooa</t>
  </si>
  <si>
    <t>31.08.2016</t>
  </si>
  <si>
    <t>Visakuja 3</t>
  </si>
  <si>
    <t>11130</t>
  </si>
  <si>
    <t>@Noo4</t>
  </si>
  <si>
    <t>Jenni Heinonen &lt;jennik@wippies.com&gt;</t>
  </si>
  <si>
    <t>Jenni Heinonen: +358407236766</t>
  </si>
  <si>
    <t>Hiltunen</t>
  </si>
  <si>
    <t>Helmi</t>
  </si>
  <si>
    <t>15.08.2015</t>
  </si>
  <si>
    <t>T 9</t>
  </si>
  <si>
    <t>Simeonintie 11 as 1</t>
  </si>
  <si>
    <t>@helmihiltunen</t>
  </si>
  <si>
    <t>Jonna Hiltunen &lt;hiltunenjonnamarika@gmail.com&gt;</t>
  </si>
  <si>
    <t>Jonna Hiltunen: +358407318890</t>
  </si>
  <si>
    <t>Sarja T/P 9vuotiaat (2015 syntyneet)</t>
  </si>
  <si>
    <t>Vihtori</t>
  </si>
  <si>
    <t>21.10.2018</t>
  </si>
  <si>
    <t>P 5</t>
  </si>
  <si>
    <t>@vihtorihiltunen</t>
  </si>
  <si>
    <t>Huotari</t>
  </si>
  <si>
    <t>Pihla</t>
  </si>
  <si>
    <t>20.09.2016</t>
  </si>
  <si>
    <t>T 7</t>
  </si>
  <si>
    <t>Parmalantie 1 B 6</t>
  </si>
  <si>
    <t>+358408613335</t>
  </si>
  <si>
    <t>@PihlaHuo</t>
  </si>
  <si>
    <t>Tiia Rossi &lt;tiia.rossi@hotmail.com&gt;</t>
  </si>
  <si>
    <t>Tiia Rossi: +358408613325</t>
  </si>
  <si>
    <t>Hyvönen</t>
  </si>
  <si>
    <t>Lilja</t>
  </si>
  <si>
    <t>13.03.2011</t>
  </si>
  <si>
    <t>Koppelintie 26</t>
  </si>
  <si>
    <t>@LiHy</t>
  </si>
  <si>
    <t>Ossi Hyvönen &lt;ossi.m.hyvonen@gmail.com&gt;</t>
  </si>
  <si>
    <t>Ossi Hyvönen: +358445107526</t>
  </si>
  <si>
    <t>Inkinen</t>
  </si>
  <si>
    <t>Veera</t>
  </si>
  <si>
    <t>01.11.2010</t>
  </si>
  <si>
    <t>Riihiviidantie 151</t>
  </si>
  <si>
    <t>@Ve434</t>
  </si>
  <si>
    <t>Heidi Inkinen &lt;heidi.inkinen@fimnet.fi&gt;</t>
  </si>
  <si>
    <t>Heidi Inkinen: +358408219996</t>
  </si>
  <si>
    <t>Jauhiainen</t>
  </si>
  <si>
    <t>Meea</t>
  </si>
  <si>
    <t>25.04.2020</t>
  </si>
  <si>
    <t>Jukolantie 17 as 2</t>
  </si>
  <si>
    <t>@MeJ40</t>
  </si>
  <si>
    <t>Werner Franzén &lt;werner.franzn@gmail.com&gt;</t>
  </si>
  <si>
    <t>Werner Franzén: +358400668015</t>
  </si>
  <si>
    <t>Minea</t>
  </si>
  <si>
    <t>30.10.2018</t>
  </si>
  <si>
    <t>@MinJauhiain953</t>
  </si>
  <si>
    <t>Katajainen</t>
  </si>
  <si>
    <t>Amelia</t>
  </si>
  <si>
    <t>11.04.2012</t>
  </si>
  <si>
    <t>Pillikatu 1</t>
  </si>
  <si>
    <t>11910</t>
  </si>
  <si>
    <t>@AmelKatajain249</t>
  </si>
  <si>
    <t>Noora Leppä &lt;noora.leppa@gmail.com&gt;</t>
  </si>
  <si>
    <t>Noora Leppä: +358456638988</t>
  </si>
  <si>
    <t>koskela</t>
  </si>
  <si>
    <t>lilli</t>
  </si>
  <si>
    <t>04.11.2015</t>
  </si>
  <si>
    <t>hämeenkatu 46 as 18</t>
  </si>
  <si>
    <t>11100</t>
  </si>
  <si>
    <t>riihimäki</t>
  </si>
  <si>
    <t>@lilxxx</t>
  </si>
  <si>
    <t>laura virta &lt;virta.laura@hotmail.com&gt;</t>
  </si>
  <si>
    <t>laura virta: +358505579675</t>
  </si>
  <si>
    <t>Koskela</t>
  </si>
  <si>
    <t>Jyvä-Kasperi</t>
  </si>
  <si>
    <t>01.12.2011</t>
  </si>
  <si>
    <t>P 13</t>
  </si>
  <si>
    <t>Puujaantie 416</t>
  </si>
  <si>
    <t>12100</t>
  </si>
  <si>
    <t>Oitti</t>
  </si>
  <si>
    <t>@Jyvä</t>
  </si>
  <si>
    <t>Minna Koskela &lt;kantahameen@koneyrittajat.fi&gt;, Esa Koskela &lt;esa.koskela@kolumbus.fi&gt;</t>
  </si>
  <si>
    <t>Minna Koskela: +358504914975, Esa Koskela: +358500211455</t>
  </si>
  <si>
    <t>Laakkonen</t>
  </si>
  <si>
    <t>Juuso</t>
  </si>
  <si>
    <t>30.05.2017</t>
  </si>
  <si>
    <t>Kartanontie 380</t>
  </si>
  <si>
    <t>12520</t>
  </si>
  <si>
    <t>Kormu</t>
  </si>
  <si>
    <t>@Juuso3005</t>
  </si>
  <si>
    <t>Johanna Laakkonen &lt;johannalaakkonen@elisanet.fi&gt;</t>
  </si>
  <si>
    <t>Johanna Laakkonen: +358400774118</t>
  </si>
  <si>
    <t>Laitaharju</t>
  </si>
  <si>
    <t>Niilo</t>
  </si>
  <si>
    <t>05.08.2015</t>
  </si>
  <si>
    <t>P 9</t>
  </si>
  <si>
    <t>Ersalonkatu 8</t>
  </si>
  <si>
    <t>@NiiLai941</t>
  </si>
  <si>
    <t>Sanna Akola &lt;akolasanna@gmail.com&gt;</t>
  </si>
  <si>
    <t>Sanna Akola: +358408442011</t>
  </si>
  <si>
    <t>Laitala</t>
  </si>
  <si>
    <t>Jenna</t>
  </si>
  <si>
    <t>19.02.2016</t>
  </si>
  <si>
    <t>Joukolankatu 14 as 1</t>
  </si>
  <si>
    <t>@JeLaital884</t>
  </si>
  <si>
    <t>Outi Sjögren-Laitala &lt;outi.sjogren@gmail.com&gt;</t>
  </si>
  <si>
    <t>Outi Sjögren-Laitala: +358400724944</t>
  </si>
  <si>
    <t>Lehtimäki</t>
  </si>
  <si>
    <t>Tomas</t>
  </si>
  <si>
    <t>27.01.2014</t>
  </si>
  <si>
    <t>Kaitaissuontie 92</t>
  </si>
  <si>
    <t>@tomasl</t>
  </si>
  <si>
    <t>Tuire Lehtimäki &lt;tuire.lehtimaki@hyvitera.fi&gt;</t>
  </si>
  <si>
    <t>Tuire Lehtimäki: +358407379291</t>
  </si>
  <si>
    <t>Lindberg</t>
  </si>
  <si>
    <t>Isabella</t>
  </si>
  <si>
    <t>18.04.2010</t>
  </si>
  <si>
    <t>Sipusaarentie 11</t>
  </si>
  <si>
    <t>@Isabella1804</t>
  </si>
  <si>
    <t>Maarit Lindberg &lt;maarit.lindberg@gmail.com&gt;</t>
  </si>
  <si>
    <t>Maarit Lindberg: +358440803777</t>
  </si>
  <si>
    <t>Lohkovuori</t>
  </si>
  <si>
    <t>Amalia</t>
  </si>
  <si>
    <t>29.06.2017</t>
  </si>
  <si>
    <t>Härkätie 20</t>
  </si>
  <si>
    <t>@Abulia</t>
  </si>
  <si>
    <t>Tanja Lohkovuori &lt;tanja.lohkovuori@gmail.com&gt;</t>
  </si>
  <si>
    <t>Tanja Lohkovuori: +358451739889</t>
  </si>
  <si>
    <t>Olivia</t>
  </si>
  <si>
    <t>02.03.2014</t>
  </si>
  <si>
    <t>@oviliidija</t>
  </si>
  <si>
    <t>Mattila</t>
  </si>
  <si>
    <t>Iina</t>
  </si>
  <si>
    <t>26.10.2012</t>
  </si>
  <si>
    <t>Jäkäläkuja 1</t>
  </si>
  <si>
    <t>@mattila.iina</t>
  </si>
  <si>
    <t>Anna-Mari Helena Mattila &lt;mattila.annamari@gmail.com&gt;</t>
  </si>
  <si>
    <t>Anna-Mari Helena Mattila: +358505549399</t>
  </si>
  <si>
    <t>Miikkulainen</t>
  </si>
  <si>
    <t>Maiju</t>
  </si>
  <si>
    <t>23.07.2010</t>
  </si>
  <si>
    <t>Lopentie 29 -  31A 5</t>
  </si>
  <si>
    <t>@maijumiikkulainen</t>
  </si>
  <si>
    <t>Petri Miikkulainen &lt;petrim267@gmail.com&gt;</t>
  </si>
  <si>
    <t>Petri Miikkulainen: +358408255984</t>
  </si>
  <si>
    <t>Mild</t>
  </si>
  <si>
    <t>Valto</t>
  </si>
  <si>
    <t>20.05.2012</t>
  </si>
  <si>
    <t>Hiihtomajantie 33</t>
  </si>
  <si>
    <t>@valtofribaa</t>
  </si>
  <si>
    <t>outi mild &lt;outi.mild@gmail.com&gt;</t>
  </si>
  <si>
    <t>outi mild: +358405720980</t>
  </si>
  <si>
    <t>Moberg</t>
  </si>
  <si>
    <t>23.09.2015</t>
  </si>
  <si>
    <t>Untolantie 4</t>
  </si>
  <si>
    <t>@AmeliaMoberg</t>
  </si>
  <si>
    <t>Jukka Moberg &lt;jukka.moberg@gmail.com&gt;</t>
  </si>
  <si>
    <t>Jukka Moberg: +358405049544</t>
  </si>
  <si>
    <t>Naumanen</t>
  </si>
  <si>
    <t>Jarkko</t>
  </si>
  <si>
    <t>19.08.2011</t>
  </si>
  <si>
    <t>Kotkankaarre 5</t>
  </si>
  <si>
    <t>@JarkkoNaumanen</t>
  </si>
  <si>
    <t>Jari Naumanen &lt;jari.naumanen.jn@gmail.com&gt;</t>
  </si>
  <si>
    <t>Jari Naumanen: +358400856720</t>
  </si>
  <si>
    <t>Jenni</t>
  </si>
  <si>
    <t>28.03.2014</t>
  </si>
  <si>
    <t>@JenniNaumanen</t>
  </si>
  <si>
    <t>Paula</t>
  </si>
  <si>
    <t>17.12.2016</t>
  </si>
  <si>
    <t>@PaulaNaumanen</t>
  </si>
  <si>
    <t>Niemi</t>
  </si>
  <si>
    <t>Emmi</t>
  </si>
  <si>
    <t>29.08.2013</t>
  </si>
  <si>
    <t>Uranuksenkatu 4a A 12</t>
  </si>
  <si>
    <t>@niemi_e</t>
  </si>
  <si>
    <t>Katri Niemi &lt;niemikatri@hotmail.com&gt;</t>
  </si>
  <si>
    <t>Katri Niemi: +358407202393</t>
  </si>
  <si>
    <t>Nummela</t>
  </si>
  <si>
    <t>Alina</t>
  </si>
  <si>
    <t>13.09.2016</t>
  </si>
  <si>
    <t>Hirsikatu 21 C 22</t>
  </si>
  <si>
    <t>@Alinan</t>
  </si>
  <si>
    <t>Sari Sirkiä &lt;sari.sirkia@hotmail.com&gt;</t>
  </si>
  <si>
    <t>Sari Sirkiä: +358503159711</t>
  </si>
  <si>
    <t>Palomäki</t>
  </si>
  <si>
    <t>Fanni</t>
  </si>
  <si>
    <t>04.07.2013</t>
  </si>
  <si>
    <t>Puolukkapolku 4</t>
  </si>
  <si>
    <t>@F444</t>
  </si>
  <si>
    <t>Pessi Palomäki &lt;pessi_palomaki@yahoo.com&gt;</t>
  </si>
  <si>
    <t>Pessi Palomäki: +358406484624</t>
  </si>
  <si>
    <t>Pihkanen</t>
  </si>
  <si>
    <t>Enni</t>
  </si>
  <si>
    <t>10.05.2017</t>
  </si>
  <si>
    <t>Rajalantie 364</t>
  </si>
  <si>
    <t>@Pihkanen-924</t>
  </si>
  <si>
    <t>Anni Pihkanen-Rumbin &lt;anni.pihkanen4@gmail.com&gt;</t>
  </si>
  <si>
    <t>Anni Pihkanen-Rumbin: +358505051907</t>
  </si>
  <si>
    <t>Pihkanen-Rumbin</t>
  </si>
  <si>
    <t>Roni</t>
  </si>
  <si>
    <t>05.08.2018</t>
  </si>
  <si>
    <t>@RoPih156</t>
  </si>
  <si>
    <t>Pirttisalo</t>
  </si>
  <si>
    <t>Sylvia</t>
  </si>
  <si>
    <t>08.03.2017</t>
  </si>
  <si>
    <t>Koivistonkatu 12</t>
  </si>
  <si>
    <t>@SylviPi88</t>
  </si>
  <si>
    <t>Petri Pirttisalo &lt;petri.pirttisalo@kolumbus.fi&gt;</t>
  </si>
  <si>
    <t>Petri Pirttisalo: +358443339200</t>
  </si>
  <si>
    <t>Pohjoisaho</t>
  </si>
  <si>
    <t>Jasper</t>
  </si>
  <si>
    <t>13.03.2014</t>
  </si>
  <si>
    <t>Räätykäntie 21</t>
  </si>
  <si>
    <t>@JPohjois592</t>
  </si>
  <si>
    <t>Pekka Kuisma &lt;pekkakuisma58@gmail.com&gt;</t>
  </si>
  <si>
    <t>Pekka Kuisma: +358451499135</t>
  </si>
  <si>
    <t>Pöllänen</t>
  </si>
  <si>
    <t>Kristiina</t>
  </si>
  <si>
    <t>12.01.2011</t>
  </si>
  <si>
    <t>Hakakatu 20</t>
  </si>
  <si>
    <t>@KrisPöllä317</t>
  </si>
  <si>
    <t>Maarit Pöllänen &lt;maarit@pollanen.info&gt;, Sami Pöllänen &lt;sami@pollanen.info&gt;</t>
  </si>
  <si>
    <t>Maarit Pöllänen: +358456316380, Sami Pöllänen: +358458979009</t>
  </si>
  <si>
    <t>Santtu</t>
  </si>
  <si>
    <t>27.07.2012</t>
  </si>
  <si>
    <t>@Pöll248</t>
  </si>
  <si>
    <t>Sami Pöllänen &lt;sami@pollanen.info&gt;, Maarit Pöllänen &lt;maarit@pollanen.info&gt;</t>
  </si>
  <si>
    <t>Sami Pöllänen: +358458979009, Maarit Pöllänen: +358456316380</t>
  </si>
  <si>
    <t>Rantanen</t>
  </si>
  <si>
    <t>Stella</t>
  </si>
  <si>
    <t>17.01.2013</t>
  </si>
  <si>
    <t>Erkyläntie 76 as 2</t>
  </si>
  <si>
    <t>@StelRantane178</t>
  </si>
  <si>
    <t>Laura Rantanen &lt;rantasenlaura@gmail.com&gt;</t>
  </si>
  <si>
    <t>Laura Rantanen: +358503706265</t>
  </si>
  <si>
    <t>Ranthumma</t>
  </si>
  <si>
    <t>Jane</t>
  </si>
  <si>
    <t>13.06.2018</t>
  </si>
  <si>
    <t>Salkokuja 3 A 4</t>
  </si>
  <si>
    <t>@Ranthu990</t>
  </si>
  <si>
    <t>Ketsarin Ranthumma &lt;keetsarin@gmail.com&gt;</t>
  </si>
  <si>
    <t>Ketsarin Ranthumma: +358401507773</t>
  </si>
  <si>
    <t>Raunio</t>
  </si>
  <si>
    <t>Mea</t>
  </si>
  <si>
    <t>21.01.2016</t>
  </si>
  <si>
    <t>Ratatie 7 B 2</t>
  </si>
  <si>
    <t>12540</t>
  </si>
  <si>
    <t>LAUNONEN</t>
  </si>
  <si>
    <t>@Ra359</t>
  </si>
  <si>
    <t>Tytti Pönni &lt;tytzy.love@hotmail.com&gt;</t>
  </si>
  <si>
    <t>Tytti Pönni: +358440399955</t>
  </si>
  <si>
    <t>Kolmiottelu 2016 ja 2017 syntyneet</t>
  </si>
  <si>
    <t>Riskumäki</t>
  </si>
  <si>
    <t>26.08.2016</t>
  </si>
  <si>
    <t>Patastenmäentie 28</t>
  </si>
  <si>
    <t>@HeRi607</t>
  </si>
  <si>
    <t>Hanna Riskumäki &lt;HannaKorpela81@gmail.com&gt;</t>
  </si>
  <si>
    <t>Hanna Riskumäki: +358445552880</t>
  </si>
  <si>
    <t>Romppanen</t>
  </si>
  <si>
    <t>06.10.2014</t>
  </si>
  <si>
    <t>Vehkalukontie 12</t>
  </si>
  <si>
    <t>12240</t>
  </si>
  <si>
    <t>Hikiä</t>
  </si>
  <si>
    <t>@EnniKisko14</t>
  </si>
  <si>
    <t>Heli Romppanen &lt;helisinikkaromppanen@gmail.com&gt;</t>
  </si>
  <si>
    <t>Heli Romppanen: +358408333694</t>
  </si>
  <si>
    <t>Vili</t>
  </si>
  <si>
    <t>31.01.2012</t>
  </si>
  <si>
    <t>@ViliKisko12</t>
  </si>
  <si>
    <t>Räihä</t>
  </si>
  <si>
    <t>Sanni</t>
  </si>
  <si>
    <t>10.02.2013</t>
  </si>
  <si>
    <t>Päivöläntie 25aD 11</t>
  </si>
  <si>
    <t>@Sann10</t>
  </si>
  <si>
    <t>Sari Räihä &lt;sari.j.raiha@gmail.com&gt;</t>
  </si>
  <si>
    <t>Sari Räihä: +358440442028</t>
  </si>
  <si>
    <t>Saari</t>
  </si>
  <si>
    <t>Eela</t>
  </si>
  <si>
    <t>26.07.2012</t>
  </si>
  <si>
    <t>Lasitehtaantie 51G 71</t>
  </si>
  <si>
    <t>@EelSa302</t>
  </si>
  <si>
    <t>Mirka Saari &lt;mirkasaari80@gmail.com&gt;</t>
  </si>
  <si>
    <t>Mirka Saari: +358449830278</t>
  </si>
  <si>
    <t>Salmi</t>
  </si>
  <si>
    <t>Jaajo</t>
  </si>
  <si>
    <t>15.06.2018</t>
  </si>
  <si>
    <t>Peräläntie 22</t>
  </si>
  <si>
    <t>@jaajosalmi</t>
  </si>
  <si>
    <t>Juha Salmi &lt;juhasalmi_84@hotmail.com&gt;</t>
  </si>
  <si>
    <t>Juha Salmi: +358504050542</t>
  </si>
  <si>
    <t>Julia</t>
  </si>
  <si>
    <t>11.05.2017</t>
  </si>
  <si>
    <t>@Jul289</t>
  </si>
  <si>
    <t>Sievänen</t>
  </si>
  <si>
    <t>Peppi</t>
  </si>
  <si>
    <t>22.01.2016</t>
  </si>
  <si>
    <t>Reunalantie 114</t>
  </si>
  <si>
    <t>@PeppSievä540</t>
  </si>
  <si>
    <t>Anni Matikainen &lt;amatikai@gmail.com&gt;</t>
  </si>
  <si>
    <t>Anni Matikainen: +358503537971</t>
  </si>
  <si>
    <t>Siltainsuu</t>
  </si>
  <si>
    <t>Hilla</t>
  </si>
  <si>
    <t>13.07.2018</t>
  </si>
  <si>
    <t>Jussilantie 33</t>
  </si>
  <si>
    <t>@hilfigeri</t>
  </si>
  <si>
    <t>Heini Siltainsuu &lt;heini.siltainsuu@gmail.com&gt;</t>
  </si>
  <si>
    <t>Heini Siltainsuu: +358408325514</t>
  </si>
  <si>
    <t>Lapsosen syntymävuosi 2018.</t>
  </si>
  <si>
    <t>Sivonen</t>
  </si>
  <si>
    <t>Sonja</t>
  </si>
  <si>
    <t>16.07.2012</t>
  </si>
  <si>
    <t>Uimalaitoksenkatu 2</t>
  </si>
  <si>
    <t>Tiina.sivonen@wurth.fi</t>
  </si>
  <si>
    <t>@SSivo1612</t>
  </si>
  <si>
    <t>Tiina Sivonen &lt;tiina.sivonen@outlook.com&gt;</t>
  </si>
  <si>
    <t>Tiina Sivonen: +358444770131</t>
  </si>
  <si>
    <t>Smolander</t>
  </si>
  <si>
    <t>Veeti</t>
  </si>
  <si>
    <t>13.04.2017</t>
  </si>
  <si>
    <t>Naavatie 5</t>
  </si>
  <si>
    <t>Launonen</t>
  </si>
  <si>
    <t>@VeetiSmo</t>
  </si>
  <si>
    <t>Merja Haapakorpi &lt;merja.haapakorpi@gmail.com&gt;</t>
  </si>
  <si>
    <t>Merja Haapakorpi: +358407791016</t>
  </si>
  <si>
    <t>Sormunen</t>
  </si>
  <si>
    <t>Malla</t>
  </si>
  <si>
    <t>03.05.2017</t>
  </si>
  <si>
    <t>Erkyläntie 55 -  59B 8</t>
  </si>
  <si>
    <t>@mallasofia17</t>
  </si>
  <si>
    <t>Johanna Järvikivi &lt;jarvikivij@gmail.com&gt;</t>
  </si>
  <si>
    <t>Johanna Järvikivi: +358456757793</t>
  </si>
  <si>
    <t>Särkkä</t>
  </si>
  <si>
    <t>Isla</t>
  </si>
  <si>
    <t>08.01.2018</t>
  </si>
  <si>
    <t>Teerimäenkatu 1 A</t>
  </si>
  <si>
    <t>@islasarkka</t>
  </si>
  <si>
    <t>Jenni Särkkä &lt;jenni.sarkka@gmail.com&gt;</t>
  </si>
  <si>
    <t>Jenni Särkkä: +358405191518</t>
  </si>
  <si>
    <t>Taskinen</t>
  </si>
  <si>
    <t>Hilja</t>
  </si>
  <si>
    <t>10.07.2015</t>
  </si>
  <si>
    <t>Huhtimonkatu 3 B 2</t>
  </si>
  <si>
    <t>@hiljataskinen</t>
  </si>
  <si>
    <t>Mari Taskinen &lt;mari-taskinen@hotmail.com&gt;</t>
  </si>
  <si>
    <t>Mari Taskinen: +358407447324</t>
  </si>
  <si>
    <t>Saara</t>
  </si>
  <si>
    <t>19.06.2013</t>
  </si>
  <si>
    <t>@saarataskinen</t>
  </si>
  <si>
    <t>Tiainen</t>
  </si>
  <si>
    <t>Elviira</t>
  </si>
  <si>
    <t>29.02.2016</t>
  </si>
  <si>
    <t>Apilakatu 11</t>
  </si>
  <si>
    <t>@El_viira</t>
  </si>
  <si>
    <t>Jonna Tiainen &lt;jonna_pikkumyy84@hotmail.com&gt;</t>
  </si>
  <si>
    <t>Jonna Tiainen: +358414655941</t>
  </si>
  <si>
    <t>Nana</t>
  </si>
  <si>
    <t>08.10.2018</t>
  </si>
  <si>
    <t>@NaTiainen</t>
  </si>
  <si>
    <t>27.04.2014</t>
  </si>
  <si>
    <t>@PeppTiai748</t>
  </si>
  <si>
    <t>Toivanen</t>
  </si>
  <si>
    <t>Luukas</t>
  </si>
  <si>
    <t>29.04.2018</t>
  </si>
  <si>
    <t>Vihtakuja 7</t>
  </si>
  <si>
    <t>@Luu963</t>
  </si>
  <si>
    <t>Johanna Toivanen &lt;johanna.toivanen512@gmail.com&gt;</t>
  </si>
  <si>
    <t>Johanna Toivanen: +358443490348</t>
  </si>
  <si>
    <t>Reetta</t>
  </si>
  <si>
    <t>16.05.2016</t>
  </si>
  <si>
    <t>@reetoi</t>
  </si>
  <si>
    <t>Tuomi</t>
  </si>
  <si>
    <t>12.01.2018</t>
  </si>
  <si>
    <t>Erkyläntie 55-59 c 13</t>
  </si>
  <si>
    <t>@tomastuomi</t>
  </si>
  <si>
    <t>Tiia Jantunen &lt;tiia.jantunen@gmail.com&gt;</t>
  </si>
  <si>
    <t>Tiia Jantunen: +358440260633</t>
  </si>
  <si>
    <t>Vatjus</t>
  </si>
  <si>
    <t>Aleena</t>
  </si>
  <si>
    <t>31.08.2012</t>
  </si>
  <si>
    <t>Kokonkatu 24</t>
  </si>
  <si>
    <t>aleenavatjus@gmail.com</t>
  </si>
  <si>
    <t>+358449819475</t>
  </si>
  <si>
    <t>@Aleena</t>
  </si>
  <si>
    <t>Laura Tuomisto &lt;laura00tuomisto@gmail.com&gt;</t>
  </si>
  <si>
    <t>Laura Tuomisto: +358407249406</t>
  </si>
  <si>
    <t>Vuorinen</t>
  </si>
  <si>
    <t>07.01.2011</t>
  </si>
  <si>
    <t>Viskarintie 35</t>
  </si>
  <si>
    <t>@jenniemilia</t>
  </si>
  <si>
    <t>Marjut Tarna &lt;marjut.tarna@kolumbus.fi&gt;</t>
  </si>
  <si>
    <t>Marjut Tarna: +358405211149</t>
  </si>
  <si>
    <t>Vähänen</t>
  </si>
  <si>
    <t>Venla</t>
  </si>
  <si>
    <t>11.09.2013</t>
  </si>
  <si>
    <t>Peltosaarenkatu 13A as 5</t>
  </si>
  <si>
    <t>@Venl648</t>
  </si>
  <si>
    <t>Sanna Vähänen &lt;sanna.keisanen@gmail.com&gt;</t>
  </si>
  <si>
    <t>Sanna Vähänen: +358405236215</t>
  </si>
  <si>
    <t>Väike</t>
  </si>
  <si>
    <t>Mila</t>
  </si>
  <si>
    <t>15.02.2017</t>
  </si>
  <si>
    <t>Kantakatu 2 D</t>
  </si>
  <si>
    <t>@MVäik42</t>
  </si>
  <si>
    <t>Tiia Väike &lt;tiia.vaike@hotmail.com&gt;</t>
  </si>
  <si>
    <t>Tiia Väike: +358408217091</t>
  </si>
  <si>
    <t>Rasmus</t>
  </si>
  <si>
    <t>03.12.2018</t>
  </si>
  <si>
    <t>@RasmuVäi132</t>
  </si>
  <si>
    <t>Wunsch</t>
  </si>
  <si>
    <t>Tobias</t>
  </si>
  <si>
    <t>05.03.2012</t>
  </si>
  <si>
    <t>Paavolantie 6</t>
  </si>
  <si>
    <t>@TobWu229</t>
  </si>
  <si>
    <t>Anne-Maria Wunsch &lt;anne.wunsch@fazer.com&gt;</t>
  </si>
  <si>
    <t>Anne-Maria Wunsch: +358400459796</t>
  </si>
  <si>
    <t>Ylenius</t>
  </si>
  <si>
    <t>Elli</t>
  </si>
  <si>
    <t>29.09.2012</t>
  </si>
  <si>
    <t>Lähdekuja 5</t>
  </si>
  <si>
    <t>@EllY851</t>
  </si>
  <si>
    <t>Tuovi Ylenius &lt;tuovi.ylenius@gmail.com&gt;</t>
  </si>
  <si>
    <t>Tuovi Ylenius: +358445072744</t>
  </si>
  <si>
    <t>Count of Nimi</t>
  </si>
  <si>
    <t>Total</t>
  </si>
  <si>
    <t>T 5 Total</t>
  </si>
  <si>
    <t>P 5 Total</t>
  </si>
  <si>
    <t>5 Total</t>
  </si>
  <si>
    <t>T 7 Total</t>
  </si>
  <si>
    <t>P 7 Total</t>
  </si>
  <si>
    <t>7 Total</t>
  </si>
  <si>
    <t>T 9 Total</t>
  </si>
  <si>
    <t>P 9 Total</t>
  </si>
  <si>
    <t>9 Total</t>
  </si>
  <si>
    <t>T 11 Total</t>
  </si>
  <si>
    <t>P 11 Total</t>
  </si>
  <si>
    <t>11 Total</t>
  </si>
  <si>
    <t>T 13 Total</t>
  </si>
  <si>
    <t>P 13 Total</t>
  </si>
  <si>
    <t>13 Total</t>
  </si>
  <si>
    <t>Grand Total</t>
  </si>
  <si>
    <t>juoksu</t>
  </si>
  <si>
    <t>heitto</t>
  </si>
  <si>
    <t>pituus</t>
  </si>
  <si>
    <t>korkeus</t>
  </si>
  <si>
    <t>Unto Tiainen</t>
  </si>
  <si>
    <t>1 / 2015</t>
  </si>
  <si>
    <t>Sabine Mäkinen</t>
  </si>
  <si>
    <t>1 / 2017</t>
  </si>
  <si>
    <t>p. yht</t>
  </si>
  <si>
    <t>Sijoitus</t>
  </si>
  <si>
    <t>1 7 2012</t>
  </si>
  <si>
    <t>Seinä-korkeus</t>
  </si>
  <si>
    <t>kork</t>
  </si>
  <si>
    <t>kuntop.</t>
  </si>
  <si>
    <t>Luukas Hiltunen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</si>
</sst>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&quot; &quot;[$€-40B];[Red]&quot;-&quot;#,##0.00&quot; &quot;[$€-40B]"/>
    <numFmt numFmtId="165" formatCode="yyyy\-mm\-dd\Thh:mm:ss.000\Z"/>
    <numFmt numFmtId="167" formatCode="0.000"/>
  </numFmts>
  <fonts count="34">
    <font>
      <sz val="11"/>
      <color rgb="FF000000"/>
      <name val="Arial1"/>
    </font>
    <font>
      <sz val="11"/>
      <color rgb="FF000000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rgb="FF000000"/>
      <name val="Arial2"/>
    </font>
    <font>
      <b/>
      <sz val="18"/>
      <color rgb="FF003366"/>
      <name val="Cambria"/>
      <family val="1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b/>
      <i/>
      <u/>
      <sz val="11"/>
      <color rgb="FF000000"/>
      <name val="Arial1"/>
    </font>
    <font>
      <i/>
      <sz val="11"/>
      <color rgb="FF808080"/>
      <name val="Calibri"/>
      <family val="2"/>
    </font>
    <font>
      <b/>
      <sz val="11"/>
      <color rgb="FF000000"/>
      <name val="Calibri"/>
      <family val="2"/>
    </font>
    <font>
      <sz val="11"/>
      <color rgb="FF333399"/>
      <name val="Calibri"/>
      <family val="2"/>
    </font>
    <font>
      <b/>
      <sz val="11"/>
      <color rgb="FFFFFFFF"/>
      <name val="Calibri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Arial1"/>
    </font>
    <font>
      <b/>
      <sz val="10"/>
      <color theme="0"/>
      <name val="Arial"/>
      <family val="2"/>
    </font>
    <font>
      <sz val="11"/>
      <color theme="0"/>
      <name val="Arial1"/>
    </font>
    <font>
      <b/>
      <sz val="9"/>
      <color rgb="FF00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1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1"/>
      <color rgb="FF000000"/>
      <name val="Arial1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969696"/>
        <bgColor rgb="FF969696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Protection="0"/>
    <xf numFmtId="0" fontId="2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6" borderId="0" applyNumberFormat="0" applyBorder="0" applyProtection="0"/>
    <xf numFmtId="0" fontId="2" fillId="7" borderId="0" applyNumberFormat="0" applyBorder="0" applyProtection="0"/>
    <xf numFmtId="0" fontId="2" fillId="8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5" borderId="0" applyNumberFormat="0" applyBorder="0" applyProtection="0"/>
    <xf numFmtId="0" fontId="2" fillId="8" borderId="0" applyNumberFormat="0" applyBorder="0" applyProtection="0"/>
    <xf numFmtId="0" fontId="2" fillId="11" borderId="0" applyNumberFormat="0" applyBorder="0" applyProtection="0"/>
    <xf numFmtId="0" fontId="3" fillId="12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5" borderId="0" applyNumberFormat="0" applyBorder="0" applyProtection="0"/>
    <xf numFmtId="0" fontId="3" fillId="16" borderId="0" applyNumberFormat="0" applyBorder="0" applyProtection="0"/>
    <xf numFmtId="0" fontId="3" fillId="17" borderId="0" applyNumberFormat="0" applyBorder="0" applyProtection="0"/>
    <xf numFmtId="0" fontId="3" fillId="18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9" borderId="0" applyNumberForma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>
      <alignment textRotation="90"/>
    </xf>
    <xf numFmtId="0" fontId="1" fillId="20" borderId="1" applyNumberFormat="0" applyFont="0" applyProtection="0"/>
    <xf numFmtId="0" fontId="6" fillId="3" borderId="0" applyNumberFormat="0" applyBorder="0" applyProtection="0"/>
    <xf numFmtId="0" fontId="7" fillId="4" borderId="0" applyNumberFormat="0" applyBorder="0" applyProtection="0"/>
    <xf numFmtId="0" fontId="8" fillId="21" borderId="2" applyNumberFormat="0" applyProtection="0"/>
    <xf numFmtId="0" fontId="9" fillId="0" borderId="3" applyNumberFormat="0" applyProtection="0"/>
    <xf numFmtId="0" fontId="10" fillId="22" borderId="0" applyNumberFormat="0" applyBorder="0" applyProtection="0"/>
    <xf numFmtId="0" fontId="11" fillId="0" borderId="4" applyNumberFormat="0" applyProtection="0"/>
    <xf numFmtId="0" fontId="12" fillId="0" borderId="5" applyNumberFormat="0" applyProtection="0"/>
    <xf numFmtId="0" fontId="13" fillId="0" borderId="6" applyNumberFormat="0" applyProtection="0"/>
    <xf numFmtId="0" fontId="13" fillId="0" borderId="0" applyNumberFormat="0" applyBorder="0" applyProtection="0"/>
    <xf numFmtId="0" fontId="14" fillId="0" borderId="0" applyNumberFormat="0" applyBorder="0" applyProtection="0"/>
    <xf numFmtId="164" fontId="14" fillId="0" borderId="0" applyBorder="0" applyProtection="0"/>
    <xf numFmtId="0" fontId="15" fillId="0" borderId="0" applyNumberFormat="0" applyBorder="0" applyProtection="0"/>
    <xf numFmtId="0" fontId="16" fillId="0" borderId="7" applyNumberFormat="0" applyProtection="0"/>
    <xf numFmtId="0" fontId="17" fillId="7" borderId="2" applyNumberFormat="0" applyProtection="0"/>
    <xf numFmtId="0" fontId="18" fillId="23" borderId="8" applyNumberFormat="0" applyProtection="0"/>
    <xf numFmtId="0" fontId="19" fillId="21" borderId="9" applyNumberFormat="0" applyProtection="0"/>
    <xf numFmtId="0" fontId="20" fillId="0" borderId="0" applyNumberFormat="0" applyBorder="0" applyProtection="0"/>
    <xf numFmtId="0" fontId="23" fillId="0" borderId="0"/>
  </cellStyleXfs>
  <cellXfs count="130">
    <xf numFmtId="0" fontId="0" fillId="0" borderId="0" xfId="0"/>
    <xf numFmtId="0" fontId="21" fillId="0" borderId="0" xfId="0" applyFont="1"/>
    <xf numFmtId="0" fontId="0" fillId="0" borderId="10" xfId="0" applyBorder="1"/>
    <xf numFmtId="49" fontId="21" fillId="0" borderId="10" xfId="0" applyNumberFormat="1" applyFont="1" applyBorder="1"/>
    <xf numFmtId="49" fontId="0" fillId="0" borderId="0" xfId="0" applyNumberFormat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0" fillId="0" borderId="15" xfId="0" applyBorder="1"/>
    <xf numFmtId="49" fontId="21" fillId="0" borderId="15" xfId="0" applyNumberFormat="1" applyFont="1" applyBorder="1"/>
    <xf numFmtId="0" fontId="0" fillId="0" borderId="16" xfId="0" applyBorder="1"/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21" fillId="0" borderId="18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0" fillId="0" borderId="12" xfId="0" applyBorder="1"/>
    <xf numFmtId="0" fontId="0" fillId="0" borderId="14" xfId="0" applyBorder="1"/>
    <xf numFmtId="0" fontId="21" fillId="0" borderId="34" xfId="0" applyFont="1" applyBorder="1" applyAlignment="1">
      <alignment horizontal="center" wrapText="1"/>
    </xf>
    <xf numFmtId="0" fontId="21" fillId="0" borderId="35" xfId="0" applyFont="1" applyBorder="1" applyAlignment="1">
      <alignment horizontal="center" wrapText="1"/>
    </xf>
    <xf numFmtId="0" fontId="22" fillId="0" borderId="18" xfId="0" applyFont="1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18" xfId="0" applyBorder="1"/>
    <xf numFmtId="49" fontId="21" fillId="0" borderId="19" xfId="0" applyNumberFormat="1" applyFont="1" applyBorder="1"/>
    <xf numFmtId="0" fontId="0" fillId="0" borderId="23" xfId="0" applyBorder="1"/>
    <xf numFmtId="0" fontId="21" fillId="0" borderId="37" xfId="0" applyFont="1" applyBorder="1" applyAlignment="1">
      <alignment horizontal="center" wrapText="1"/>
    </xf>
    <xf numFmtId="0" fontId="21" fillId="0" borderId="38" xfId="0" applyFont="1" applyBorder="1" applyAlignment="1">
      <alignment horizontal="center" wrapText="1"/>
    </xf>
    <xf numFmtId="0" fontId="24" fillId="0" borderId="0" xfId="46" applyFont="1"/>
    <xf numFmtId="165" fontId="24" fillId="0" borderId="0" xfId="46" applyNumberFormat="1" applyFont="1"/>
    <xf numFmtId="0" fontId="25" fillId="0" borderId="0" xfId="0" pivotButton="1" applyFont="1"/>
    <xf numFmtId="0" fontId="25" fillId="0" borderId="0" xfId="0" applyFont="1"/>
    <xf numFmtId="0" fontId="25" fillId="0" borderId="0" xfId="0" applyNumberFormat="1" applyFont="1"/>
    <xf numFmtId="0" fontId="22" fillId="0" borderId="22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21" fillId="0" borderId="37" xfId="0" applyFont="1" applyBorder="1"/>
    <xf numFmtId="0" fontId="21" fillId="0" borderId="38" xfId="0" applyFont="1" applyBorder="1"/>
    <xf numFmtId="49" fontId="21" fillId="0" borderId="39" xfId="0" applyNumberFormat="1" applyFont="1" applyBorder="1" applyAlignment="1">
      <alignment horizontal="center"/>
    </xf>
    <xf numFmtId="0" fontId="27" fillId="0" borderId="13" xfId="0" applyFont="1" applyBorder="1"/>
    <xf numFmtId="0" fontId="27" fillId="0" borderId="16" xfId="0" applyFont="1" applyBorder="1"/>
    <xf numFmtId="0" fontId="27" fillId="0" borderId="24" xfId="0" applyFont="1" applyBorder="1"/>
    <xf numFmtId="0" fontId="27" fillId="0" borderId="40" xfId="0" applyFont="1" applyBorder="1"/>
    <xf numFmtId="49" fontId="28" fillId="0" borderId="39" xfId="0" applyNumberFormat="1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49" fontId="25" fillId="0" borderId="0" xfId="0" applyNumberFormat="1" applyFont="1" applyAlignment="1">
      <alignment horizontal="center"/>
    </xf>
    <xf numFmtId="2" fontId="0" fillId="0" borderId="18" xfId="0" applyNumberFormat="1" applyBorder="1"/>
    <xf numFmtId="2" fontId="0" fillId="0" borderId="12" xfId="0" applyNumberFormat="1" applyBorder="1"/>
    <xf numFmtId="2" fontId="0" fillId="0" borderId="14" xfId="0" applyNumberFormat="1" applyBorder="1"/>
    <xf numFmtId="0" fontId="21" fillId="0" borderId="0" xfId="0" applyFont="1" applyAlignment="1">
      <alignment horizontal="right"/>
    </xf>
    <xf numFmtId="0" fontId="21" fillId="0" borderId="25" xfId="0" applyFont="1" applyBorder="1"/>
    <xf numFmtId="0" fontId="21" fillId="0" borderId="26" xfId="0" applyFont="1" applyBorder="1"/>
    <xf numFmtId="0" fontId="21" fillId="0" borderId="27" xfId="0" applyFont="1" applyBorder="1"/>
    <xf numFmtId="0" fontId="21" fillId="0" borderId="41" xfId="0" applyFont="1" applyBorder="1"/>
    <xf numFmtId="0" fontId="26" fillId="0" borderId="0" xfId="0" applyFont="1"/>
    <xf numFmtId="0" fontId="0" fillId="0" borderId="13" xfId="0" quotePrefix="1" applyBorder="1" applyAlignment="1">
      <alignment horizontal="center"/>
    </xf>
    <xf numFmtId="17" fontId="0" fillId="0" borderId="13" xfId="0" quotePrefix="1" applyNumberFormat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1" fillId="0" borderId="27" xfId="0" applyFont="1" applyFill="1" applyBorder="1" applyAlignment="1">
      <alignment horizontal="center"/>
    </xf>
    <xf numFmtId="0" fontId="21" fillId="0" borderId="22" xfId="0" applyFont="1" applyFill="1" applyBorder="1" applyAlignment="1"/>
    <xf numFmtId="0" fontId="21" fillId="0" borderId="23" xfId="0" applyFont="1" applyFill="1" applyBorder="1" applyAlignment="1"/>
    <xf numFmtId="0" fontId="21" fillId="0" borderId="24" xfId="0" applyFont="1" applyFill="1" applyBorder="1" applyAlignment="1"/>
    <xf numFmtId="0" fontId="21" fillId="0" borderId="17" xfId="0" applyFont="1" applyFill="1" applyBorder="1" applyAlignment="1"/>
    <xf numFmtId="0" fontId="21" fillId="0" borderId="11" xfId="0" applyFont="1" applyFill="1" applyBorder="1" applyAlignment="1"/>
    <xf numFmtId="0" fontId="0" fillId="0" borderId="11" xfId="0" applyFill="1" applyBorder="1" applyAlignment="1"/>
    <xf numFmtId="0" fontId="0" fillId="0" borderId="21" xfId="0" applyFill="1" applyBorder="1" applyAlignment="1"/>
    <xf numFmtId="0" fontId="21" fillId="0" borderId="18" xfId="0" applyFont="1" applyFill="1" applyBorder="1" applyAlignment="1"/>
    <xf numFmtId="0" fontId="21" fillId="0" borderId="19" xfId="0" applyFont="1" applyFill="1" applyBorder="1" applyAlignment="1"/>
    <xf numFmtId="0" fontId="21" fillId="0" borderId="14" xfId="0" applyFont="1" applyFill="1" applyBorder="1" applyAlignment="1"/>
    <xf numFmtId="0" fontId="21" fillId="0" borderId="15" xfId="0" applyFont="1" applyFill="1" applyBorder="1" applyAlignment="1"/>
    <xf numFmtId="0" fontId="21" fillId="0" borderId="31" xfId="0" applyFont="1" applyFill="1" applyBorder="1" applyAlignment="1">
      <alignment horizontal="center"/>
    </xf>
    <xf numFmtId="0" fontId="21" fillId="0" borderId="32" xfId="0" applyFont="1" applyFill="1" applyBorder="1" applyAlignment="1">
      <alignment horizontal="center"/>
    </xf>
    <xf numFmtId="0" fontId="21" fillId="0" borderId="33" xfId="0" applyFon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25" fillId="0" borderId="13" xfId="0" quotePrefix="1" applyFont="1" applyBorder="1" applyAlignment="1">
      <alignment horizontal="center"/>
    </xf>
    <xf numFmtId="0" fontId="21" fillId="0" borderId="22" xfId="0" applyFont="1" applyBorder="1" applyAlignment="1">
      <alignment horizontal="center" wrapText="1"/>
    </xf>
    <xf numFmtId="0" fontId="21" fillId="0" borderId="45" xfId="0" applyFont="1" applyBorder="1"/>
    <xf numFmtId="0" fontId="21" fillId="0" borderId="46" xfId="0" applyFont="1" applyBorder="1"/>
    <xf numFmtId="49" fontId="21" fillId="0" borderId="40" xfId="0" applyNumberFormat="1" applyFont="1" applyBorder="1" applyAlignment="1">
      <alignment horizontal="center"/>
    </xf>
    <xf numFmtId="0" fontId="21" fillId="0" borderId="23" xfId="0" applyFont="1" applyBorder="1" applyAlignment="1">
      <alignment horizontal="center" wrapText="1"/>
    </xf>
    <xf numFmtId="0" fontId="21" fillId="0" borderId="42" xfId="0" applyFont="1" applyFill="1" applyBorder="1" applyAlignment="1">
      <alignment horizontal="center"/>
    </xf>
    <xf numFmtId="0" fontId="21" fillId="0" borderId="44" xfId="0" applyFont="1" applyFill="1" applyBorder="1" applyAlignment="1">
      <alignment horizontal="center"/>
    </xf>
    <xf numFmtId="0" fontId="21" fillId="0" borderId="47" xfId="0" applyFont="1" applyFill="1" applyBorder="1" applyAlignment="1">
      <alignment horizontal="center"/>
    </xf>
    <xf numFmtId="0" fontId="0" fillId="0" borderId="15" xfId="0" applyFill="1" applyBorder="1" applyAlignment="1"/>
    <xf numFmtId="0" fontId="0" fillId="0" borderId="48" xfId="0" applyFill="1" applyBorder="1" applyAlignment="1"/>
    <xf numFmtId="0" fontId="0" fillId="0" borderId="49" xfId="0" applyFill="1" applyBorder="1" applyAlignment="1"/>
    <xf numFmtId="0" fontId="0" fillId="0" borderId="50" xfId="0" applyFill="1" applyBorder="1" applyAlignment="1"/>
    <xf numFmtId="0" fontId="0" fillId="0" borderId="51" xfId="0" applyFill="1" applyBorder="1" applyAlignment="1"/>
    <xf numFmtId="0" fontId="21" fillId="0" borderId="52" xfId="0" applyFont="1" applyFill="1" applyBorder="1" applyAlignment="1">
      <alignment horizontal="center"/>
    </xf>
    <xf numFmtId="0" fontId="21" fillId="0" borderId="53" xfId="0" applyFont="1" applyFill="1" applyBorder="1" applyAlignment="1"/>
    <xf numFmtId="0" fontId="21" fillId="0" borderId="54" xfId="0" applyFont="1" applyFill="1" applyBorder="1" applyAlignment="1">
      <alignment horizontal="center"/>
    </xf>
    <xf numFmtId="0" fontId="0" fillId="0" borderId="46" xfId="0" applyFill="1" applyBorder="1" applyAlignment="1"/>
    <xf numFmtId="0" fontId="0" fillId="0" borderId="40" xfId="0" applyFill="1" applyBorder="1" applyAlignment="1"/>
    <xf numFmtId="0" fontId="0" fillId="0" borderId="29" xfId="0" applyFill="1" applyBorder="1" applyAlignment="1"/>
    <xf numFmtId="0" fontId="0" fillId="0" borderId="30" xfId="0" applyFill="1" applyBorder="1" applyAlignment="1"/>
    <xf numFmtId="2" fontId="0" fillId="0" borderId="19" xfId="0" applyNumberFormat="1" applyBorder="1"/>
    <xf numFmtId="2" fontId="21" fillId="0" borderId="19" xfId="0" applyNumberFormat="1" applyFont="1" applyBorder="1"/>
    <xf numFmtId="2" fontId="0" fillId="0" borderId="10" xfId="0" applyNumberFormat="1" applyBorder="1"/>
    <xf numFmtId="2" fontId="21" fillId="0" borderId="10" xfId="0" applyNumberFormat="1" applyFont="1" applyBorder="1"/>
    <xf numFmtId="2" fontId="27" fillId="0" borderId="13" xfId="0" applyNumberFormat="1" applyFont="1" applyBorder="1"/>
    <xf numFmtId="0" fontId="29" fillId="0" borderId="20" xfId="0" applyFont="1" applyBorder="1" applyAlignment="1">
      <alignment horizontal="center" wrapText="1"/>
    </xf>
    <xf numFmtId="2" fontId="30" fillId="0" borderId="20" xfId="0" applyNumberFormat="1" applyFont="1" applyBorder="1"/>
    <xf numFmtId="2" fontId="30" fillId="0" borderId="13" xfId="0" applyNumberFormat="1" applyFont="1" applyBorder="1"/>
    <xf numFmtId="0" fontId="30" fillId="0" borderId="20" xfId="0" applyFont="1" applyBorder="1"/>
    <xf numFmtId="0" fontId="30" fillId="0" borderId="13" xfId="0" applyFont="1" applyBorder="1"/>
    <xf numFmtId="0" fontId="29" fillId="0" borderId="36" xfId="0" applyFont="1" applyBorder="1" applyAlignment="1">
      <alignment horizontal="center" wrapText="1"/>
    </xf>
    <xf numFmtId="0" fontId="29" fillId="0" borderId="39" xfId="0" applyFont="1" applyBorder="1" applyAlignment="1">
      <alignment horizontal="center" wrapText="1"/>
    </xf>
    <xf numFmtId="2" fontId="27" fillId="0" borderId="12" xfId="0" applyNumberFormat="1" applyFont="1" applyBorder="1"/>
    <xf numFmtId="0" fontId="27" fillId="0" borderId="10" xfId="0" applyFont="1" applyBorder="1"/>
    <xf numFmtId="0" fontId="0" fillId="24" borderId="0" xfId="0" applyFill="1"/>
    <xf numFmtId="0" fontId="27" fillId="0" borderId="12" xfId="0" applyFont="1" applyBorder="1"/>
    <xf numFmtId="2" fontId="31" fillId="0" borderId="19" xfId="0" applyNumberFormat="1" applyFont="1" applyBorder="1"/>
    <xf numFmtId="2" fontId="31" fillId="0" borderId="10" xfId="0" applyNumberFormat="1" applyFont="1" applyBorder="1"/>
    <xf numFmtId="2" fontId="27" fillId="0" borderId="10" xfId="0" applyNumberFormat="1" applyFont="1" applyBorder="1"/>
    <xf numFmtId="2" fontId="26" fillId="0" borderId="10" xfId="0" applyNumberFormat="1" applyFont="1" applyBorder="1"/>
    <xf numFmtId="2" fontId="32" fillId="0" borderId="10" xfId="0" applyNumberFormat="1" applyFont="1" applyBorder="1"/>
    <xf numFmtId="0" fontId="33" fillId="0" borderId="0" xfId="0" applyFont="1"/>
    <xf numFmtId="0" fontId="27" fillId="0" borderId="0" xfId="0" applyFont="1"/>
    <xf numFmtId="0" fontId="29" fillId="0" borderId="24" xfId="0" applyFont="1" applyBorder="1" applyAlignment="1">
      <alignment horizontal="center" wrapText="1"/>
    </xf>
    <xf numFmtId="0" fontId="21" fillId="0" borderId="56" xfId="0" applyFont="1" applyBorder="1" applyAlignment="1">
      <alignment horizontal="center" wrapText="1"/>
    </xf>
    <xf numFmtId="0" fontId="21" fillId="0" borderId="57" xfId="0" applyFont="1" applyBorder="1" applyAlignment="1">
      <alignment horizontal="center" wrapText="1"/>
    </xf>
    <xf numFmtId="0" fontId="21" fillId="0" borderId="55" xfId="0" applyFont="1" applyBorder="1" applyAlignment="1">
      <alignment horizontal="center" wrapText="1"/>
    </xf>
    <xf numFmtId="0" fontId="29" fillId="0" borderId="43" xfId="0" applyFont="1" applyBorder="1" applyAlignment="1">
      <alignment horizontal="center" wrapText="1"/>
    </xf>
    <xf numFmtId="167" fontId="30" fillId="0" borderId="24" xfId="0" applyNumberFormat="1" applyFont="1" applyBorder="1"/>
    <xf numFmtId="2" fontId="30" fillId="0" borderId="24" xfId="0" applyNumberFormat="1" applyFont="1" applyBorder="1"/>
    <xf numFmtId="2" fontId="0" fillId="0" borderId="22" xfId="0" applyNumberFormat="1" applyBorder="1"/>
    <xf numFmtId="2" fontId="0" fillId="0" borderId="23" xfId="0" applyNumberFormat="1" applyBorder="1"/>
    <xf numFmtId="2" fontId="31" fillId="0" borderId="23" xfId="0" applyNumberFormat="1" applyFont="1" applyBorder="1"/>
  </cellXfs>
  <cellStyles count="47">
    <cellStyle name="20 % - Aksentti1" xfId="1" xr:uid="{00000000-0005-0000-0000-000000000000}"/>
    <cellStyle name="20 % - Aksentti2" xfId="2" xr:uid="{00000000-0005-0000-0000-000001000000}"/>
    <cellStyle name="20 % - Aksentti3" xfId="3" xr:uid="{00000000-0005-0000-0000-000002000000}"/>
    <cellStyle name="20 % - Aksentti4" xfId="4" xr:uid="{00000000-0005-0000-0000-000003000000}"/>
    <cellStyle name="20 % - Aksentti5" xfId="5" xr:uid="{00000000-0005-0000-0000-000004000000}"/>
    <cellStyle name="20 % - Aksentti6" xfId="6" xr:uid="{00000000-0005-0000-0000-000005000000}"/>
    <cellStyle name="40 % - Aksentti1" xfId="7" xr:uid="{00000000-0005-0000-0000-000006000000}"/>
    <cellStyle name="40 % - Aksentti2" xfId="8" xr:uid="{00000000-0005-0000-0000-000007000000}"/>
    <cellStyle name="40 % - Aksentti3" xfId="9" xr:uid="{00000000-0005-0000-0000-000008000000}"/>
    <cellStyle name="40 % - Aksentti4" xfId="10" xr:uid="{00000000-0005-0000-0000-000009000000}"/>
    <cellStyle name="40 % - Aksentti5" xfId="11" xr:uid="{00000000-0005-0000-0000-00000A000000}"/>
    <cellStyle name="40 % - Aksentti6" xfId="12" xr:uid="{00000000-0005-0000-0000-00000B000000}"/>
    <cellStyle name="60 % - Aksentti1" xfId="13" xr:uid="{00000000-0005-0000-0000-00000C000000}"/>
    <cellStyle name="60 % - Aksentti2" xfId="14" xr:uid="{00000000-0005-0000-0000-00000D000000}"/>
    <cellStyle name="60 % - Aksentti3" xfId="15" xr:uid="{00000000-0005-0000-0000-00000E000000}"/>
    <cellStyle name="60 % - Aksentti4" xfId="16" xr:uid="{00000000-0005-0000-0000-00000F000000}"/>
    <cellStyle name="60 % - Aksentti5" xfId="17" xr:uid="{00000000-0005-0000-0000-000010000000}"/>
    <cellStyle name="60 % - Aksentti6" xfId="18" xr:uid="{00000000-0005-0000-0000-000011000000}"/>
    <cellStyle name="Aksentti1" xfId="19" xr:uid="{00000000-0005-0000-0000-000012000000}"/>
    <cellStyle name="Aksentti2" xfId="20" xr:uid="{00000000-0005-0000-0000-000013000000}"/>
    <cellStyle name="Aksentti3" xfId="21" xr:uid="{00000000-0005-0000-0000-000014000000}"/>
    <cellStyle name="Aksentti4" xfId="22" xr:uid="{00000000-0005-0000-0000-000015000000}"/>
    <cellStyle name="Aksentti5" xfId="23" xr:uid="{00000000-0005-0000-0000-000016000000}"/>
    <cellStyle name="Aksentti6" xfId="24" xr:uid="{00000000-0005-0000-0000-000017000000}"/>
    <cellStyle name="Excel Built-in Normal" xfId="25" xr:uid="{00000000-0005-0000-0000-000018000000}"/>
    <cellStyle name="Heading" xfId="26" xr:uid="{00000000-0005-0000-0000-000019000000}"/>
    <cellStyle name="Heading1" xfId="27" xr:uid="{00000000-0005-0000-0000-00001A000000}"/>
    <cellStyle name="Huomautus" xfId="28" xr:uid="{00000000-0005-0000-0000-00001B000000}"/>
    <cellStyle name="Huono" xfId="29" xr:uid="{00000000-0005-0000-0000-00001C000000}"/>
    <cellStyle name="Hyvä" xfId="30" xr:uid="{00000000-0005-0000-0000-00001D000000}"/>
    <cellStyle name="Laskenta" xfId="31" xr:uid="{00000000-0005-0000-0000-00001E000000}"/>
    <cellStyle name="Linkitetty solu" xfId="32" xr:uid="{00000000-0005-0000-0000-00001F000000}"/>
    <cellStyle name="Neutraali" xfId="33" xr:uid="{00000000-0005-0000-0000-000020000000}"/>
    <cellStyle name="Normal" xfId="0" builtinId="0" customBuiltin="1"/>
    <cellStyle name="Normal 2" xfId="46" xr:uid="{74934149-DB9A-48D7-9E59-8A31F23EDAA7}"/>
    <cellStyle name="Otsikko 1" xfId="34" xr:uid="{00000000-0005-0000-0000-000022000000}"/>
    <cellStyle name="Otsikko 2" xfId="35" xr:uid="{00000000-0005-0000-0000-000023000000}"/>
    <cellStyle name="Otsikko 3" xfId="36" xr:uid="{00000000-0005-0000-0000-000024000000}"/>
    <cellStyle name="Otsikko 4" xfId="37" xr:uid="{00000000-0005-0000-0000-000025000000}"/>
    <cellStyle name="Result" xfId="38" xr:uid="{00000000-0005-0000-0000-000026000000}"/>
    <cellStyle name="Result2" xfId="39" xr:uid="{00000000-0005-0000-0000-000027000000}"/>
    <cellStyle name="Selittävä teksti" xfId="40" xr:uid="{00000000-0005-0000-0000-000028000000}"/>
    <cellStyle name="Summa" xfId="41" xr:uid="{00000000-0005-0000-0000-000029000000}"/>
    <cellStyle name="Syöttö" xfId="42" xr:uid="{00000000-0005-0000-0000-00002A000000}"/>
    <cellStyle name="Tarkistussolu" xfId="43" xr:uid="{00000000-0005-0000-0000-00002B000000}"/>
    <cellStyle name="Tulostus" xfId="44" xr:uid="{00000000-0005-0000-0000-00002C000000}"/>
    <cellStyle name="Varoitusteksti" xfId="45" xr:uid="{00000000-0005-0000-0000-00002D000000}"/>
  </cellStyles>
  <dxfs count="8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ko Mattila" refreshedDate="44953.623093287039" createdVersion="7" refreshedVersion="7" minRefreshableVersion="3" recordCount="74" xr:uid="{AC864D52-C39D-4255-B3DE-876570EFAD1D}">
  <cacheSource type="worksheet">
    <worksheetSource ref="A1:AD75" sheet="List"/>
  </cacheSource>
  <cacheFields count="30">
    <cacheField name="Sportti-ID" numFmtId="0">
      <sharedItems containsSemiMixedTypes="0" containsString="0" containsNumber="1" containsInteger="1" minValue="40458232" maxValue="100044682"/>
    </cacheField>
    <cacheField name="Nimi" numFmtId="0">
      <sharedItems count="74">
        <s v="Ada Ahlfors"/>
        <s v="Vera Ahlfors"/>
        <s v="Aada Ahlholm"/>
        <s v="Vilho Autio"/>
        <s v="Patric Elovaara"/>
        <s v="Sakari Forsman"/>
        <s v="Sinikka Forsman"/>
        <s v="Saana Haanniemi"/>
        <s v="Iida Halvari"/>
        <s v="Nooa Heinonen"/>
        <s v="Helmi Hiltunen"/>
        <s v="Vihtori Hiltunen"/>
        <s v="Pihla Huotari"/>
        <s v="Lilja Hyvönen"/>
        <s v="Veera Inkinen"/>
        <s v="Meea Jauhiainen"/>
        <s v="Minea Jauhiainen"/>
        <s v="Amelia Katajainen"/>
        <s v="lilli koskela"/>
        <s v="Jyvä-Kasperi Koskela"/>
        <s v="Juuso Laakkonen"/>
        <s v="Niilo Laitaharju"/>
        <s v="Jenna Laitala"/>
        <s v="Tomas Lehtimäki"/>
        <s v="Isabella Lindberg"/>
        <s v="Amalia Lohkovuori"/>
        <s v="Olivia Lohkovuori"/>
        <s v="Iina Mattila"/>
        <s v="Maiju Miikkulainen"/>
        <s v="Valto Mild"/>
        <s v="Amelia Moberg"/>
        <s v="Jarkko Naumanen"/>
        <s v="Jenni Naumanen"/>
        <s v="Paula Naumanen"/>
        <s v="Emmi Niemi"/>
        <s v="Alina Nummela"/>
        <s v="Fanni Palomäki"/>
        <s v="Enni Pihkanen"/>
        <s v="Roni Pihkanen-Rumbin"/>
        <s v="Sylvia Pirttisalo"/>
        <s v="Jasper Pohjoisaho"/>
        <s v="Kristiina Pöllänen"/>
        <s v="Santtu Pöllänen"/>
        <s v="Stella Rantanen"/>
        <s v="Jane Ranthumma"/>
        <s v="Mea Raunio"/>
        <s v="Helmi Riskumäki"/>
        <s v="Enni Romppanen"/>
        <s v="Vili Romppanen"/>
        <s v="Sanni Räihä"/>
        <s v="Eela Saari"/>
        <s v="Jaajo Salmi"/>
        <s v="Julia Salmi"/>
        <s v="Peppi Sievänen"/>
        <s v="Hilla Siltainsuu"/>
        <s v="Sonja Sivonen"/>
        <s v="Veeti Smolander"/>
        <s v="Malla Sormunen"/>
        <s v="Isla Särkkä"/>
        <s v="Hilja Taskinen"/>
        <s v="Saara Taskinen"/>
        <s v="Elviira Tiainen"/>
        <s v="Nana Tiainen"/>
        <s v="Peppi Tiainen"/>
        <s v="Luukas Toivanen"/>
        <s v="Reetta Toivanen"/>
        <s v="Tomas Tuomi"/>
        <s v="Aleena Vatjus"/>
        <s v="Jenni Vuorinen"/>
        <s v="Venla Vähänen"/>
        <s v="Mila Väike"/>
        <s v="Rasmus Väike"/>
        <s v="Tobias Wunsch"/>
        <s v="Elli Ylenius"/>
      </sharedItems>
    </cacheField>
    <cacheField name="Sukunimi" numFmtId="0">
      <sharedItems/>
    </cacheField>
    <cacheField name="Etunimi" numFmtId="0">
      <sharedItems/>
    </cacheField>
    <cacheField name="Syntymäaika" numFmtId="0">
      <sharedItems/>
    </cacheField>
    <cacheField name="V / KK" numFmtId="0">
      <sharedItems count="54">
        <s v="2 / 2013"/>
        <s v="4 / 2010"/>
        <s v="9 / 2019"/>
        <s v="6 / 2016"/>
        <s v="6 / 2012"/>
        <s v="5 / 2017"/>
        <s v="11 / 2019"/>
        <s v="5 / 2019"/>
        <s v="7 / 2011"/>
        <s v="8 / 2016"/>
        <s v="8 / 2015"/>
        <s v="10 / 2018"/>
        <s v="9 / 2016"/>
        <s v="3 / 2011"/>
        <s v="11 / 2010"/>
        <s v="4 / 2020"/>
        <s v="4 / 2012"/>
        <s v="11 / 2015"/>
        <s v="12 / 2011"/>
        <s v="2 / 2016"/>
        <s v="1 / 2014"/>
        <s v="6 / 2017"/>
        <s v="3 / 2014"/>
        <s v="10 / 2012"/>
        <s v="7 / 2010"/>
        <s v="5 / 2012"/>
        <s v="9 / 2015"/>
        <s v="8 / 2011"/>
        <s v="12 / 2016"/>
        <s v="8 / 2013"/>
        <s v="7 / 2013"/>
        <s v="8 / 2018"/>
        <s v="3 / 2017"/>
        <s v="1 / 2011"/>
        <s v="7 / 2012"/>
        <s v="1 / 2013"/>
        <s v="6 / 2018"/>
        <s v="1 / 2016"/>
        <s v="10 / 2014"/>
        <s v="1 / 2012"/>
        <s v="7 / 2018"/>
        <s v="4 / 2017"/>
        <s v="1 / 2018"/>
        <s v="7 / 2015"/>
        <s v="6 / 2013"/>
        <s v="4 / 2014"/>
        <s v="4 / 2018"/>
        <s v="5 / 2016"/>
        <s v="8 / 2012"/>
        <s v="9 / 2013"/>
        <s v="2 / 2017"/>
        <s v="12 / 2018"/>
        <s v="3 / 2012"/>
        <s v="9 / 2012"/>
      </sharedItems>
    </cacheField>
    <cacheField name="Vuosi" numFmtId="0">
      <sharedItems containsSemiMixedTypes="0" containsString="0" containsNumber="1" containsInteger="1" minValue="2010" maxValue="2020"/>
    </cacheField>
    <cacheField name="kk" numFmtId="0">
      <sharedItems containsSemiMixedTypes="0" containsString="0" containsNumber="1" containsInteger="1" minValue="1" maxValue="12"/>
    </cacheField>
    <cacheField name="Sukupuoli" numFmtId="0">
      <sharedItems count="2">
        <s v="T"/>
        <s v="P"/>
      </sharedItems>
    </cacheField>
    <cacheField name="Ikä" numFmtId="0">
      <sharedItems containsSemiMixedTypes="0" containsString="0" containsNumber="1" containsInteger="1" minValue="5" maxValue="13" count="5">
        <n v="11"/>
        <n v="13"/>
        <n v="5"/>
        <n v="7"/>
        <n v="9"/>
      </sharedItems>
    </cacheField>
    <cacheField name="Sarja" numFmtId="0">
      <sharedItems count="10">
        <s v="T 11"/>
        <s v="T 13"/>
        <s v="T 5"/>
        <s v="P 7"/>
        <s v="P 11"/>
        <s v="T 9"/>
        <s v="P 5"/>
        <s v="T 7"/>
        <s v="P 13"/>
        <s v="P 9"/>
      </sharedItems>
    </cacheField>
    <cacheField name="Katuosoite" numFmtId="0">
      <sharedItems/>
    </cacheField>
    <cacheField name="Postinumero" numFmtId="0">
      <sharedItems/>
    </cacheField>
    <cacheField name="Postitoimipaikka" numFmtId="0">
      <sharedItems/>
    </cacheField>
    <cacheField name="Sähköposti" numFmtId="0">
      <sharedItems containsBlank="1"/>
    </cacheField>
    <cacheField name="Puhelin" numFmtId="0">
      <sharedItems containsBlank="1"/>
    </cacheField>
    <cacheField name="Käyttäjätunnus" numFmtId="0">
      <sharedItems/>
    </cacheField>
    <cacheField name="Huoltajan sähköposti" numFmtId="0">
      <sharedItems/>
    </cacheField>
    <cacheField name="Huoltajan puhelin" numFmtId="0">
      <sharedItems/>
    </cacheField>
    <cacheField name="Ilmoittautumispvm" numFmtId="165">
      <sharedItems containsSemiMixedTypes="0" containsNonDate="0" containsDate="1" containsString="0" minDate="2023-01-07T09:17:21" maxDate="2023-01-26T22:45:25"/>
    </cacheField>
    <cacheField name="Lisätietoja" numFmtId="0">
      <sharedItems containsBlank="1"/>
    </cacheField>
    <cacheField name="Tapahtuman tyyppi" numFmtId="0">
      <sharedItems/>
    </cacheField>
    <cacheField name="Tapahtumakerran nimi (jos sarjan alitapahtuma)" numFmtId="0">
      <sharedItems/>
    </cacheField>
    <cacheField name="Maksun tila" numFmtId="0">
      <sharedItems/>
    </cacheField>
    <cacheField name="Valittu hintatyyppi" numFmtId="0">
      <sharedItems/>
    </cacheField>
    <cacheField name="Valitun hintatyypin nimi" numFmtId="0">
      <sharedItems/>
    </cacheField>
    <cacheField name="Maksettu hinta" numFmtId="0">
      <sharedItems/>
    </cacheField>
    <cacheField name="Kustannuspaikka" numFmtId="0">
      <sharedItems containsNonDate="0" containsString="0" containsBlank="1"/>
    </cacheField>
    <cacheField name="Käytetty alennuskoodi" numFmtId="0">
      <sharedItems/>
    </cacheField>
    <cacheField name="Liikkujan organisaati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">
  <r>
    <n v="60582196"/>
    <x v="0"/>
    <s v="Ahlfors"/>
    <s v="Ada"/>
    <s v="23.02.2013"/>
    <x v="0"/>
    <n v="2013"/>
    <n v="2"/>
    <x v="0"/>
    <x v="0"/>
    <x v="0"/>
    <s v="Räyskälän kantatie 669"/>
    <s v="12920"/>
    <s v="TOPENO"/>
    <m/>
    <m/>
    <s v="@Ahlfo828"/>
    <s v="Teija Ahlfors &lt;teija.ahlfors@pp.inet.fi&gt;, Raine Ahlfors &lt;raine.ahlfors@rakenne-ahlfors.fi&gt;"/>
    <s v="Teija Ahlfors: +358407197958, Raine Ahlfors: +358400823694"/>
    <d v="2023-01-10T08:38:38"/>
    <m/>
    <s v="Yksittäinen tapahtuma"/>
    <s v=""/>
    <s v="ok"/>
    <s v=""/>
    <s v=""/>
    <s v="0,00 €"/>
    <m/>
    <s v=""/>
    <m/>
  </r>
  <r>
    <n v="60582202"/>
    <x v="1"/>
    <s v="Ahlfors"/>
    <s v="Vera"/>
    <s v="13.04.2010"/>
    <x v="1"/>
    <n v="2010"/>
    <n v="4"/>
    <x v="0"/>
    <x v="1"/>
    <x v="1"/>
    <s v="Räyskälän kantatie 669"/>
    <s v="12920"/>
    <s v="TOPENO"/>
    <m/>
    <m/>
    <s v="@VeAhlf920"/>
    <s v="Teija Ahlfors &lt;teija.ahlfors@pp.inet.fi&gt;, Raine Ahlfors &lt;raine.ahlfors@rakenne-ahlfors.fi&gt;"/>
    <s v="Teija Ahlfors: +358407197958, Raine Ahlfors: +358400823694"/>
    <d v="2023-01-10T08:38:50"/>
    <m/>
    <s v="Yksittäinen tapahtuma"/>
    <s v=""/>
    <s v="ok"/>
    <s v=""/>
    <s v=""/>
    <s v="0,00 €"/>
    <m/>
    <s v=""/>
    <m/>
  </r>
  <r>
    <n v="60717343"/>
    <x v="2"/>
    <s v="Ahlholm"/>
    <s v="Aada"/>
    <s v="24.09.2019"/>
    <x v="2"/>
    <n v="2019"/>
    <n v="9"/>
    <x v="0"/>
    <x v="2"/>
    <x v="2"/>
    <s v="Emännänkuja 9"/>
    <s v="11710"/>
    <s v="Riihimäki"/>
    <m/>
    <m/>
    <s v="@AAhlhol16"/>
    <s v="Miia Ahlholm &lt;miia.m.rantanen@gmail.com&gt;"/>
    <s v="Miia Ahlholm: +358503660665"/>
    <d v="2023-01-25T20:35:01"/>
    <m/>
    <s v="Yksittäinen tapahtuma"/>
    <s v=""/>
    <s v="ok"/>
    <s v=""/>
    <s v=""/>
    <s v="0,00 €"/>
    <m/>
    <s v=""/>
    <m/>
  </r>
  <r>
    <n v="60685818"/>
    <x v="3"/>
    <s v="Autio"/>
    <s v="Vilho"/>
    <s v="25.06.2016"/>
    <x v="3"/>
    <n v="2016"/>
    <n v="6"/>
    <x v="1"/>
    <x v="3"/>
    <x v="3"/>
    <s v="Sipusaarentie 2"/>
    <s v="11120"/>
    <s v="Riihimäki"/>
    <m/>
    <m/>
    <s v="@VilhoAut"/>
    <s v="Anssi Autio &lt;autio.anssi@gmail.com&gt;"/>
    <s v="Anssi Autio: +358408257719"/>
    <d v="2023-01-11T16:28:01"/>
    <m/>
    <s v="Yksittäinen tapahtuma"/>
    <s v=""/>
    <s v="ok"/>
    <s v=""/>
    <s v=""/>
    <s v="0,00 €"/>
    <m/>
    <s v=""/>
    <m/>
  </r>
  <r>
    <n v="60567692"/>
    <x v="4"/>
    <s v="Elovaara"/>
    <s v="Patric"/>
    <s v="11.06.2012"/>
    <x v="4"/>
    <n v="2012"/>
    <n v="6"/>
    <x v="1"/>
    <x v="0"/>
    <x v="4"/>
    <s v="V. O. Mäkisen katu 3"/>
    <s v="11120"/>
    <s v="Riihimäki"/>
    <m/>
    <m/>
    <s v="@PatricE"/>
    <s v="Piia Elovaara &lt;piia.elovaara@gmail.com&gt;"/>
    <s v="Piia Elovaara: +358407493581"/>
    <d v="2023-01-08T10:11:43"/>
    <m/>
    <s v="Yksittäinen tapahtuma"/>
    <s v=""/>
    <s v="ok"/>
    <s v=""/>
    <s v=""/>
    <s v="0,00 €"/>
    <m/>
    <s v=""/>
    <m/>
  </r>
  <r>
    <n v="60687004"/>
    <x v="5"/>
    <s v="Forsman"/>
    <s v="Sakari"/>
    <s v="25.05.2017"/>
    <x v="5"/>
    <n v="2017"/>
    <n v="5"/>
    <x v="1"/>
    <x v="3"/>
    <x v="3"/>
    <s v="Upseerikerhontie 44 as 2"/>
    <s v="11310"/>
    <s v="Riihimäki"/>
    <m/>
    <m/>
    <s v="@SaForsma37"/>
    <s v="Hanna Forsman &lt;forsman.hanna@live.com&gt;"/>
    <s v="Hanna Forsman: +358405706335"/>
    <d v="2023-01-20T19:59:19"/>
    <m/>
    <s v="Yksittäinen tapahtuma"/>
    <s v=""/>
    <s v="ok"/>
    <s v=""/>
    <s v=""/>
    <s v="0,00 €"/>
    <m/>
    <s v=""/>
    <m/>
  </r>
  <r>
    <n v="60662443"/>
    <x v="6"/>
    <s v="Forsman"/>
    <s v="Sinikka"/>
    <s v="22.11.2019"/>
    <x v="6"/>
    <n v="2019"/>
    <n v="11"/>
    <x v="0"/>
    <x v="2"/>
    <x v="2"/>
    <s v="Varuskunta Rak 44 as 2"/>
    <s v="11310"/>
    <s v="Riihimäki"/>
    <m/>
    <m/>
    <s v="@SinForsm314"/>
    <s v="Hanna Forsman &lt;forsman.hanna@live.com&gt;"/>
    <s v="Hanna Forsman: +358405706335"/>
    <d v="2023-01-20T19:59:32"/>
    <m/>
    <s v="Yksittäinen tapahtuma"/>
    <s v=""/>
    <s v="ok"/>
    <s v=""/>
    <s v=""/>
    <s v="0,00 €"/>
    <m/>
    <s v=""/>
    <m/>
  </r>
  <r>
    <n v="60685580"/>
    <x v="7"/>
    <s v="Haanniemi"/>
    <s v="Saana"/>
    <s v="24.05.2019"/>
    <x v="7"/>
    <n v="2019"/>
    <n v="5"/>
    <x v="0"/>
    <x v="2"/>
    <x v="2"/>
    <s v="Myllykatu 1"/>
    <s v="11710"/>
    <s v="Riihimäki"/>
    <m/>
    <m/>
    <s v="@SaanaAlexandra"/>
    <s v="Hanna Haanniemi &lt;hanna.haanniemi@gmail.com&gt;"/>
    <s v="Hanna Haanniemi: +358414371484"/>
    <d v="2023-01-23T20:54:50"/>
    <s v="Saanan kaveri Aada Ahlholm tulisi mielellään mukaan."/>
    <s v="Yksittäinen tapahtuma"/>
    <s v=""/>
    <s v="ok"/>
    <s v=""/>
    <s v=""/>
    <s v="0,00 €"/>
    <m/>
    <s v=""/>
    <m/>
  </r>
  <r>
    <n v="60404109"/>
    <x v="8"/>
    <s v="Halvari"/>
    <s v="Iida"/>
    <s v="11.07.2011"/>
    <x v="8"/>
    <n v="2011"/>
    <n v="7"/>
    <x v="0"/>
    <x v="1"/>
    <x v="1"/>
    <s v="Naavakuja 5"/>
    <s v="11120"/>
    <s v="Riihimäki"/>
    <m/>
    <m/>
    <s v="@iidahalvari"/>
    <s v="Riikka Halvari &lt;riikka.halvari@gmail.com&gt;"/>
    <s v="Riikka Halvari: +358400808516"/>
    <d v="2023-01-26T09:04:20"/>
    <m/>
    <s v="Yksittäinen tapahtuma"/>
    <s v=""/>
    <s v="ok"/>
    <s v=""/>
    <s v=""/>
    <s v="0,00 €"/>
    <m/>
    <s v=""/>
    <m/>
  </r>
  <r>
    <n v="60632994"/>
    <x v="9"/>
    <s v="Heinonen"/>
    <s v="Nooa"/>
    <s v="31.08.2016"/>
    <x v="9"/>
    <n v="2016"/>
    <n v="8"/>
    <x v="1"/>
    <x v="3"/>
    <x v="3"/>
    <s v="Visakuja 3"/>
    <s v="11130"/>
    <s v="Riihimäki"/>
    <m/>
    <m/>
    <s v="@Noo4"/>
    <s v="Jenni Heinonen &lt;jennik@wippies.com&gt;"/>
    <s v="Jenni Heinonen: +358407236766"/>
    <d v="2023-01-15T20:34:22"/>
    <m/>
    <s v="Yksittäinen tapahtuma"/>
    <s v=""/>
    <s v="ok"/>
    <s v=""/>
    <s v=""/>
    <s v="0,00 €"/>
    <m/>
    <s v=""/>
    <m/>
  </r>
  <r>
    <n v="60710775"/>
    <x v="10"/>
    <s v="Hiltunen"/>
    <s v="Helmi"/>
    <s v="15.08.2015"/>
    <x v="10"/>
    <n v="2015"/>
    <n v="8"/>
    <x v="0"/>
    <x v="4"/>
    <x v="5"/>
    <s v="Simeonintie 11 as 1"/>
    <s v="11130"/>
    <s v="Riihimäki"/>
    <m/>
    <m/>
    <s v="@helmihiltunen"/>
    <s v="Jonna Hiltunen &lt;hiltunenjonnamarika@gmail.com&gt;"/>
    <s v="Jonna Hiltunen: +358407318890"/>
    <d v="2023-01-09T13:15:32"/>
    <s v="Sarja T/P 9vuotiaat (2015 syntyneet)"/>
    <s v="Yksittäinen tapahtuma"/>
    <s v=""/>
    <s v="ok"/>
    <s v=""/>
    <s v=""/>
    <s v="0,00 €"/>
    <m/>
    <s v=""/>
    <m/>
  </r>
  <r>
    <n v="60710773"/>
    <x v="11"/>
    <s v="Hiltunen"/>
    <s v="Vihtori"/>
    <s v="21.10.2018"/>
    <x v="11"/>
    <n v="2018"/>
    <n v="10"/>
    <x v="1"/>
    <x v="2"/>
    <x v="6"/>
    <s v="Simeonintie 11 as 1"/>
    <s v="11130"/>
    <s v="Riihimäki"/>
    <m/>
    <m/>
    <s v="@vihtorihiltunen"/>
    <s v="Jonna Hiltunen &lt;hiltunenjonnamarika@gmail.com&gt;"/>
    <s v="Jonna Hiltunen: +358407318890"/>
    <d v="2023-01-09T13:13:46"/>
    <m/>
    <s v="Yksittäinen tapahtuma"/>
    <s v=""/>
    <s v="ok"/>
    <s v=""/>
    <s v=""/>
    <s v="0,00 €"/>
    <m/>
    <s v=""/>
    <m/>
  </r>
  <r>
    <n v="60572399"/>
    <x v="12"/>
    <s v="Huotari"/>
    <s v="Pihla"/>
    <s v="20.09.2016"/>
    <x v="12"/>
    <n v="2016"/>
    <n v="9"/>
    <x v="0"/>
    <x v="3"/>
    <x v="7"/>
    <s v="Parmalantie 1 B 6"/>
    <s v="11710"/>
    <s v="Riihimäki"/>
    <m/>
    <s v="+358408613335"/>
    <s v="@PihlaHuo"/>
    <s v="Tiia Rossi &lt;tiia.rossi@hotmail.com&gt;"/>
    <s v="Tiia Rossi: +358408613325"/>
    <d v="2023-01-18T16:42:52"/>
    <m/>
    <s v="Yksittäinen tapahtuma"/>
    <s v=""/>
    <s v="ok"/>
    <s v=""/>
    <s v=""/>
    <s v="0,00 €"/>
    <m/>
    <s v=""/>
    <m/>
  </r>
  <r>
    <n v="60633398"/>
    <x v="13"/>
    <s v="Hyvönen"/>
    <s v="Lilja"/>
    <s v="13.03.2011"/>
    <x v="13"/>
    <n v="2011"/>
    <n v="3"/>
    <x v="0"/>
    <x v="1"/>
    <x v="1"/>
    <s v="Koppelintie 26"/>
    <s v="11710"/>
    <s v="Riihimäki"/>
    <m/>
    <m/>
    <s v="@LiHy"/>
    <s v="Ossi Hyvönen &lt;ossi.m.hyvonen@gmail.com&gt;"/>
    <s v="Ossi Hyvönen: +358445107526"/>
    <d v="2023-01-12T19:35:13"/>
    <m/>
    <s v="Yksittäinen tapahtuma"/>
    <s v=""/>
    <s v="ok"/>
    <s v=""/>
    <s v=""/>
    <s v="0,00 €"/>
    <m/>
    <s v=""/>
    <m/>
  </r>
  <r>
    <n v="100044682"/>
    <x v="14"/>
    <s v="Inkinen"/>
    <s v="Veera"/>
    <s v="01.11.2010"/>
    <x v="14"/>
    <n v="2010"/>
    <n v="11"/>
    <x v="0"/>
    <x v="1"/>
    <x v="1"/>
    <s v="Riihiviidantie 151"/>
    <s v="11120"/>
    <s v="Riihimäki"/>
    <m/>
    <m/>
    <s v="@Ve434"/>
    <s v="Heidi Inkinen &lt;heidi.inkinen@fimnet.fi&gt;"/>
    <s v="Heidi Inkinen: +358408219996"/>
    <d v="2023-01-22T20:42:37"/>
    <m/>
    <s v="Yksittäinen tapahtuma"/>
    <s v=""/>
    <s v="ok"/>
    <s v=""/>
    <s v=""/>
    <s v="0,00 €"/>
    <m/>
    <s v=""/>
    <m/>
  </r>
  <r>
    <n v="60717726"/>
    <x v="15"/>
    <s v="Jauhiainen"/>
    <s v="Meea"/>
    <s v="25.04.2020"/>
    <x v="15"/>
    <n v="2020"/>
    <n v="4"/>
    <x v="0"/>
    <x v="2"/>
    <x v="2"/>
    <s v="Jukolantie 17 as 2"/>
    <s v="11130"/>
    <s v="Riihimäki"/>
    <m/>
    <m/>
    <s v="@MeJ40"/>
    <s v="Werner Franzén &lt;werner.franzn@gmail.com&gt;"/>
    <s v="Werner Franzén: +358400668015"/>
    <d v="2023-01-26T21:16:37"/>
    <m/>
    <s v="Yksittäinen tapahtuma"/>
    <s v=""/>
    <s v="ok"/>
    <s v=""/>
    <s v=""/>
    <s v="0,00 €"/>
    <m/>
    <s v=""/>
    <m/>
  </r>
  <r>
    <n v="60717724"/>
    <x v="16"/>
    <s v="Jauhiainen"/>
    <s v="Minea"/>
    <s v="30.10.2018"/>
    <x v="11"/>
    <n v="2018"/>
    <n v="10"/>
    <x v="0"/>
    <x v="2"/>
    <x v="2"/>
    <s v="Jukolantie 17 as 2"/>
    <s v="11130"/>
    <s v="Riihimäki"/>
    <m/>
    <m/>
    <s v="@MinJauhiain953"/>
    <s v="Werner Franzén &lt;werner.franzn@gmail.com&gt;"/>
    <s v="Werner Franzén: +358400668015"/>
    <d v="2023-01-26T21:14:11"/>
    <m/>
    <s v="Yksittäinen tapahtuma"/>
    <s v=""/>
    <s v="ok"/>
    <s v=""/>
    <s v=""/>
    <s v="0,00 €"/>
    <m/>
    <s v=""/>
    <m/>
  </r>
  <r>
    <n v="60716491"/>
    <x v="17"/>
    <s v="Katajainen"/>
    <s v="Amelia"/>
    <s v="11.04.2012"/>
    <x v="16"/>
    <n v="2012"/>
    <n v="4"/>
    <x v="0"/>
    <x v="0"/>
    <x v="0"/>
    <s v="Pillikatu 1"/>
    <s v="11910"/>
    <s v="Riihimäki"/>
    <m/>
    <m/>
    <s v="@AmelKatajain249"/>
    <s v="Noora Leppä &lt;noora.leppa@gmail.com&gt;"/>
    <s v="Noora Leppä: +358456638988"/>
    <d v="2023-01-23T16:09:44"/>
    <m/>
    <s v="Yksittäinen tapahtuma"/>
    <s v=""/>
    <s v="ok"/>
    <s v=""/>
    <s v=""/>
    <s v="0,00 €"/>
    <m/>
    <s v=""/>
    <m/>
  </r>
  <r>
    <n v="60647581"/>
    <x v="18"/>
    <s v="koskela"/>
    <s v="lilli"/>
    <s v="04.11.2015"/>
    <x v="17"/>
    <n v="2015"/>
    <n v="11"/>
    <x v="0"/>
    <x v="4"/>
    <x v="5"/>
    <s v="hämeenkatu 46 as 18"/>
    <s v="11100"/>
    <s v="Riihimäki"/>
    <m/>
    <m/>
    <s v="@lilxxx"/>
    <s v="laura virta &lt;virta.laura@hotmail.com&gt;"/>
    <s v="laura virta: +358505579675"/>
    <d v="2023-01-25T21:04:11"/>
    <m/>
    <s v="Yksittäinen tapahtuma"/>
    <s v=""/>
    <s v="ok"/>
    <s v=""/>
    <s v=""/>
    <s v="0,00 €"/>
    <m/>
    <s v=""/>
    <m/>
  </r>
  <r>
    <n v="60457996"/>
    <x v="19"/>
    <s v="koskela"/>
    <s v="Jyvä-Kasperi"/>
    <s v="01.12.2011"/>
    <x v="18"/>
    <n v="2011"/>
    <n v="12"/>
    <x v="1"/>
    <x v="1"/>
    <x v="8"/>
    <s v="Puujaantie 416"/>
    <s v="12100"/>
    <s v="Oitti"/>
    <m/>
    <m/>
    <s v="@Jyvä"/>
    <s v="Minna Koskela &lt;kantahameen@koneyrittajat.fi&gt;, Esa Koskela &lt;esa.koskela@kolumbus.fi&gt;"/>
    <s v="Minna Koskela: +358504914975, Esa Koskela: +358500211455"/>
    <d v="2023-01-25T21:04:12"/>
    <m/>
    <s v="Yksittäinen tapahtuma"/>
    <s v=""/>
    <s v="ok"/>
    <s v=""/>
    <s v=""/>
    <s v="0,00 €"/>
    <m/>
    <s v=""/>
    <m/>
  </r>
  <r>
    <n v="60638891"/>
    <x v="20"/>
    <s v="Laakkonen"/>
    <s v="Juuso"/>
    <s v="30.05.2017"/>
    <x v="5"/>
    <n v="2017"/>
    <n v="5"/>
    <x v="1"/>
    <x v="3"/>
    <x v="3"/>
    <s v="Kartanontie 380"/>
    <s v="12520"/>
    <s v="Kormu"/>
    <m/>
    <m/>
    <s v="@Juuso3005"/>
    <s v="Johanna Laakkonen &lt;johannalaakkonen@elisanet.fi&gt;"/>
    <s v="Johanna Laakkonen: +358400774118"/>
    <d v="2023-01-25T20:06:38"/>
    <m/>
    <s v="Yksittäinen tapahtuma"/>
    <s v=""/>
    <s v="ok"/>
    <s v=""/>
    <s v=""/>
    <s v="0,00 €"/>
    <m/>
    <s v=""/>
    <m/>
  </r>
  <r>
    <n v="60570193"/>
    <x v="21"/>
    <s v="Laitaharju"/>
    <s v="Niilo"/>
    <s v="05.08.2015"/>
    <x v="10"/>
    <n v="2015"/>
    <n v="8"/>
    <x v="1"/>
    <x v="4"/>
    <x v="9"/>
    <s v="Ersalonkatu 8"/>
    <s v="11120"/>
    <s v="Riihimäki"/>
    <m/>
    <m/>
    <s v="@NiiLai941"/>
    <s v="Sanna Akola &lt;akolasanna@gmail.com&gt;"/>
    <s v="Sanna Akola: +358408442011"/>
    <d v="2023-01-15T20:12:21"/>
    <m/>
    <s v="Yksittäinen tapahtuma"/>
    <s v=""/>
    <s v="ok"/>
    <s v=""/>
    <s v=""/>
    <s v="0,00 €"/>
    <m/>
    <s v=""/>
    <m/>
  </r>
  <r>
    <n v="60629613"/>
    <x v="22"/>
    <s v="Laitala"/>
    <s v="Jenna"/>
    <s v="19.02.2016"/>
    <x v="19"/>
    <n v="2016"/>
    <n v="2"/>
    <x v="0"/>
    <x v="3"/>
    <x v="7"/>
    <s v="Joukolankatu 14 as 1"/>
    <s v="11120"/>
    <s v="Riihimäki"/>
    <m/>
    <m/>
    <s v="@JeLaital884"/>
    <s v="Outi Sjögren-Laitala &lt;outi.sjogren@gmail.com&gt;"/>
    <s v="Outi Sjögren-Laitala: +358400724944"/>
    <d v="2023-01-13T11:48:54"/>
    <m/>
    <s v="Yksittäinen tapahtuma"/>
    <s v=""/>
    <s v="ok"/>
    <s v=""/>
    <s v=""/>
    <s v="0,00 €"/>
    <m/>
    <s v=""/>
    <m/>
  </r>
  <r>
    <n v="60622626"/>
    <x v="23"/>
    <s v="Lehtimäki"/>
    <s v="Tomas"/>
    <s v="27.01.2014"/>
    <x v="20"/>
    <n v="2014"/>
    <n v="1"/>
    <x v="1"/>
    <x v="4"/>
    <x v="9"/>
    <s v="Kaitaissuontie 92"/>
    <s v="12520"/>
    <s v="Kormu"/>
    <m/>
    <m/>
    <s v="@tomasl"/>
    <s v="Tuire Lehtimäki &lt;tuire.lehtimaki@hyvitera.fi&gt;"/>
    <s v="Tuire Lehtimäki: +358407379291"/>
    <d v="2023-01-15T13:15:46"/>
    <m/>
    <s v="Yksittäinen tapahtuma"/>
    <s v=""/>
    <s v="ok"/>
    <s v=""/>
    <s v=""/>
    <s v="0,00 €"/>
    <m/>
    <s v=""/>
    <m/>
  </r>
  <r>
    <n v="60540707"/>
    <x v="24"/>
    <s v="Lindberg"/>
    <s v="Isabella"/>
    <s v="18.04.2010"/>
    <x v="1"/>
    <n v="2010"/>
    <n v="4"/>
    <x v="0"/>
    <x v="1"/>
    <x v="1"/>
    <s v="Sipusaarentie 11"/>
    <s v="11120"/>
    <s v="Riihimäki"/>
    <m/>
    <m/>
    <s v="@Isabella1804"/>
    <s v="Maarit Lindberg &lt;maarit.lindberg@gmail.com&gt;"/>
    <s v="Maarit Lindberg: +358440803777"/>
    <d v="2023-01-08T19:13:04"/>
    <m/>
    <s v="Yksittäinen tapahtuma"/>
    <s v=""/>
    <s v="ok"/>
    <s v=""/>
    <s v=""/>
    <s v="0,00 €"/>
    <m/>
    <s v=""/>
    <m/>
  </r>
  <r>
    <n v="60656745"/>
    <x v="25"/>
    <s v="Lohkovuori"/>
    <s v="Amalia"/>
    <s v="29.06.2017"/>
    <x v="21"/>
    <n v="2017"/>
    <n v="6"/>
    <x v="0"/>
    <x v="3"/>
    <x v="7"/>
    <s v="Härkätie 20"/>
    <s v="11710"/>
    <s v="Riihimäki"/>
    <m/>
    <m/>
    <s v="@Abulia"/>
    <s v="Tanja Lohkovuori &lt;tanja.lohkovuori@gmail.com&gt;"/>
    <s v="Tanja Lohkovuori: +358451739889"/>
    <d v="2023-01-18T13:33:09"/>
    <m/>
    <s v="Yksittäinen tapahtuma"/>
    <s v=""/>
    <s v="ok"/>
    <s v=""/>
    <s v=""/>
    <s v="0,00 €"/>
    <m/>
    <s v=""/>
    <m/>
  </r>
  <r>
    <n v="100036272"/>
    <x v="26"/>
    <s v="Lohkovuori"/>
    <s v="Olivia"/>
    <s v="02.03.2014"/>
    <x v="22"/>
    <n v="2014"/>
    <n v="3"/>
    <x v="0"/>
    <x v="4"/>
    <x v="5"/>
    <s v="Härkätie 20"/>
    <s v="11710"/>
    <s v="Riihimäki"/>
    <m/>
    <m/>
    <s v="@oviliidija"/>
    <s v="Tanja Lohkovuori &lt;tanja.lohkovuori@gmail.com&gt;"/>
    <s v="Tanja Lohkovuori: +358451739889"/>
    <d v="2023-01-18T13:32:16"/>
    <m/>
    <s v="Yksittäinen tapahtuma"/>
    <s v=""/>
    <s v="ok"/>
    <s v=""/>
    <s v=""/>
    <s v="0,00 €"/>
    <m/>
    <s v=""/>
    <m/>
  </r>
  <r>
    <n v="60569505"/>
    <x v="27"/>
    <s v="Mattila"/>
    <s v="Iina"/>
    <s v="26.10.2012"/>
    <x v="23"/>
    <n v="2012"/>
    <n v="10"/>
    <x v="0"/>
    <x v="0"/>
    <x v="0"/>
    <s v="Jäkäläkuja 1"/>
    <s v="11120"/>
    <s v="Riihimäki"/>
    <m/>
    <m/>
    <s v="@mattila.iina"/>
    <s v="Anna-Mari Helena Mattila &lt;mattila.annamari@gmail.com&gt;"/>
    <s v="Anna-Mari Helena Mattila: +358505549399"/>
    <d v="2023-01-12T18:20:24"/>
    <m/>
    <s v="Yksittäinen tapahtuma"/>
    <s v=""/>
    <s v="ok"/>
    <s v=""/>
    <s v=""/>
    <s v="0,00 €"/>
    <m/>
    <s v=""/>
    <m/>
  </r>
  <r>
    <n v="60572679"/>
    <x v="28"/>
    <s v="Miikkulainen"/>
    <s v="Maiju"/>
    <s v="23.07.2010"/>
    <x v="24"/>
    <n v="2010"/>
    <n v="7"/>
    <x v="0"/>
    <x v="1"/>
    <x v="1"/>
    <s v="Lopentie 29 -  31A 5"/>
    <s v="11100"/>
    <s v="Riihimäki"/>
    <m/>
    <m/>
    <s v="@maijumiikkulainen"/>
    <s v="Petri Miikkulainen &lt;petrim267@gmail.com&gt;"/>
    <s v="Petri Miikkulainen: +358408255984"/>
    <d v="2023-01-22T23:59:31"/>
    <m/>
    <s v="Yksittäinen tapahtuma"/>
    <s v=""/>
    <s v="ok"/>
    <s v=""/>
    <s v=""/>
    <s v="0,00 €"/>
    <m/>
    <s v=""/>
    <m/>
  </r>
  <r>
    <n v="40458232"/>
    <x v="29"/>
    <s v="Mild"/>
    <s v="Valto"/>
    <s v="20.05.2012"/>
    <x v="25"/>
    <n v="2012"/>
    <n v="5"/>
    <x v="1"/>
    <x v="0"/>
    <x v="4"/>
    <s v="Hiihtomajantie 33"/>
    <s v="11120"/>
    <s v="Riihimäki"/>
    <m/>
    <m/>
    <s v="@valtofribaa"/>
    <s v="outi mild &lt;outi.mild@gmail.com&gt;"/>
    <s v="outi mild: +358405720980"/>
    <d v="2023-01-23T19:50:13"/>
    <m/>
    <s v="Yksittäinen tapahtuma"/>
    <s v=""/>
    <s v="ok"/>
    <s v=""/>
    <s v=""/>
    <s v="0,00 €"/>
    <m/>
    <s v=""/>
    <m/>
  </r>
  <r>
    <n v="60560193"/>
    <x v="30"/>
    <s v="Moberg"/>
    <s v="Amelia"/>
    <s v="23.09.2015"/>
    <x v="26"/>
    <n v="2015"/>
    <n v="9"/>
    <x v="0"/>
    <x v="4"/>
    <x v="5"/>
    <s v="Untolantie 4"/>
    <s v="11120"/>
    <s v="Riihimäki"/>
    <m/>
    <m/>
    <s v="@AmeliaMoberg"/>
    <s v="Jukka Moberg &lt;jukka.moberg@gmail.com&gt;"/>
    <s v="Jukka Moberg: +358405049544"/>
    <d v="2023-01-22T09:10:51"/>
    <m/>
    <s v="Yksittäinen tapahtuma"/>
    <s v=""/>
    <s v="ok"/>
    <s v=""/>
    <s v=""/>
    <s v="0,00 €"/>
    <m/>
    <s v=""/>
    <m/>
  </r>
  <r>
    <n v="60567871"/>
    <x v="31"/>
    <s v="Naumanen"/>
    <s v="Jarkko"/>
    <s v="19.08.2011"/>
    <x v="27"/>
    <n v="2011"/>
    <n v="8"/>
    <x v="1"/>
    <x v="1"/>
    <x v="8"/>
    <s v="Kotkankaarre 5"/>
    <s v="11130"/>
    <s v="Riihimäki"/>
    <m/>
    <m/>
    <s v="@JarkkoNaumanen"/>
    <s v="Jari Naumanen &lt;jari.naumanen.jn@gmail.com&gt;"/>
    <s v="Jari Naumanen: +358400856720"/>
    <d v="2023-01-11T20:23:23"/>
    <m/>
    <s v="Yksittäinen tapahtuma"/>
    <s v=""/>
    <s v="ok"/>
    <s v=""/>
    <s v=""/>
    <s v="0,00 €"/>
    <m/>
    <s v=""/>
    <m/>
  </r>
  <r>
    <n v="60567876"/>
    <x v="32"/>
    <s v="Naumanen"/>
    <s v="Jenni"/>
    <s v="28.03.2014"/>
    <x v="22"/>
    <n v="2014"/>
    <n v="3"/>
    <x v="0"/>
    <x v="4"/>
    <x v="5"/>
    <s v="Kotkankaarre 5"/>
    <s v="11130"/>
    <s v="Riihimäki"/>
    <m/>
    <m/>
    <s v="@JenniNaumanen"/>
    <s v="Jari Naumanen &lt;jari.naumanen.jn@gmail.com&gt;"/>
    <s v="Jari Naumanen: +358400856720"/>
    <d v="2023-01-11T20:20:40"/>
    <m/>
    <s v="Yksittäinen tapahtuma"/>
    <s v=""/>
    <s v="ok"/>
    <s v=""/>
    <s v=""/>
    <s v="0,00 €"/>
    <m/>
    <s v=""/>
    <m/>
  </r>
  <r>
    <n v="60569700"/>
    <x v="33"/>
    <s v="Naumanen"/>
    <s v="Paula"/>
    <s v="17.12.2016"/>
    <x v="28"/>
    <n v="2016"/>
    <n v="12"/>
    <x v="0"/>
    <x v="3"/>
    <x v="7"/>
    <s v="Kotkankaarre 5"/>
    <s v="11130"/>
    <s v="Riihimäki"/>
    <m/>
    <m/>
    <s v="@PaulaNaumanen"/>
    <s v="Jari Naumanen &lt;jari.naumanen.jn@gmail.com&gt;"/>
    <s v="Jari Naumanen: +358400856720"/>
    <d v="2023-01-11T20:20:30"/>
    <m/>
    <s v="Yksittäinen tapahtuma"/>
    <s v=""/>
    <s v="ok"/>
    <s v=""/>
    <s v=""/>
    <s v="0,00 €"/>
    <m/>
    <s v=""/>
    <m/>
  </r>
  <r>
    <n v="60571311"/>
    <x v="34"/>
    <s v="Niemi"/>
    <s v="Emmi"/>
    <s v="29.08.2013"/>
    <x v="29"/>
    <n v="2013"/>
    <n v="8"/>
    <x v="0"/>
    <x v="0"/>
    <x v="0"/>
    <s v="Uranuksenkatu 4a A 12"/>
    <s v="11130"/>
    <s v="Riihimäki"/>
    <m/>
    <m/>
    <s v="@niemi_e"/>
    <s v="Katri Niemi &lt;niemikatri@hotmail.com&gt;"/>
    <s v="Katri Niemi: +358407202393"/>
    <d v="2023-01-22T18:08:41"/>
    <m/>
    <s v="Yksittäinen tapahtuma"/>
    <s v=""/>
    <s v="ok"/>
    <s v=""/>
    <s v=""/>
    <s v="0,00 €"/>
    <m/>
    <s v=""/>
    <m/>
  </r>
  <r>
    <n v="60574695"/>
    <x v="35"/>
    <s v="Nummela"/>
    <s v="Alina"/>
    <s v="13.09.2016"/>
    <x v="12"/>
    <n v="2016"/>
    <n v="9"/>
    <x v="0"/>
    <x v="3"/>
    <x v="7"/>
    <s v="Hirsikatu 21 C 22"/>
    <s v="11710"/>
    <s v="Riihimäki"/>
    <m/>
    <m/>
    <s v="@Alinan"/>
    <s v="Sari Sirkiä &lt;sari.sirkia@hotmail.com&gt;"/>
    <s v="Sari Sirkiä: +358503159711"/>
    <d v="2023-01-22T16:12:36"/>
    <m/>
    <s v="Yksittäinen tapahtuma"/>
    <s v=""/>
    <s v="ok"/>
    <s v=""/>
    <s v=""/>
    <s v="0,00 €"/>
    <m/>
    <s v=""/>
    <m/>
  </r>
  <r>
    <n v="60604172"/>
    <x v="36"/>
    <s v="Palomäki"/>
    <s v="Fanni"/>
    <s v="04.07.2013"/>
    <x v="30"/>
    <n v="2013"/>
    <n v="7"/>
    <x v="0"/>
    <x v="0"/>
    <x v="0"/>
    <s v="Puolukkapolku 4"/>
    <s v="11130"/>
    <s v="Riihimäki"/>
    <m/>
    <m/>
    <s v="@F444"/>
    <s v="Pessi Palomäki &lt;pessi_palomaki@yahoo.com&gt;"/>
    <s v="Pessi Palomäki: +358406484624"/>
    <d v="2023-01-12T18:59:40"/>
    <m/>
    <s v="Yksittäinen tapahtuma"/>
    <s v=""/>
    <s v="ok"/>
    <s v=""/>
    <s v=""/>
    <s v="0,00 €"/>
    <m/>
    <s v=""/>
    <m/>
  </r>
  <r>
    <n v="60716029"/>
    <x v="37"/>
    <s v="Pihkanen"/>
    <s v="Enni"/>
    <s v="10.05.2017"/>
    <x v="5"/>
    <n v="2017"/>
    <n v="5"/>
    <x v="0"/>
    <x v="3"/>
    <x v="7"/>
    <s v="Rajalantie 364"/>
    <s v="11130"/>
    <s v="Riihimäki"/>
    <m/>
    <m/>
    <s v="@Pihkanen-924"/>
    <s v="Anni Pihkanen-Rumbin &lt;anni.pihkanen4@gmail.com&gt;"/>
    <s v="Anni Pihkanen-Rumbin: +358505051907"/>
    <d v="2023-01-25T18:30:26"/>
    <m/>
    <s v="Yksittäinen tapahtuma"/>
    <s v=""/>
    <s v="ok"/>
    <s v=""/>
    <s v=""/>
    <s v="0,00 €"/>
    <m/>
    <s v=""/>
    <m/>
  </r>
  <r>
    <n v="60716031"/>
    <x v="38"/>
    <s v="Pihkanen-Rumbin"/>
    <s v="Roni"/>
    <s v="05.08.2018"/>
    <x v="31"/>
    <n v="2018"/>
    <n v="8"/>
    <x v="1"/>
    <x v="2"/>
    <x v="6"/>
    <s v="Rajalantie 364"/>
    <s v="11130"/>
    <s v="Riihimäki"/>
    <m/>
    <m/>
    <s v="@RoPih156"/>
    <s v="Anni Pihkanen-Rumbin &lt;anni.pihkanen4@gmail.com&gt;"/>
    <s v="Anni Pihkanen-Rumbin: +358505051907"/>
    <d v="2023-01-25T17:56:10"/>
    <m/>
    <s v="Yksittäinen tapahtuma"/>
    <s v=""/>
    <s v="ok"/>
    <s v=""/>
    <s v=""/>
    <s v="0,00 €"/>
    <m/>
    <s v=""/>
    <m/>
  </r>
  <r>
    <n v="60701842"/>
    <x v="39"/>
    <s v="Pirttisalo"/>
    <s v="Sylvia"/>
    <s v="08.03.2017"/>
    <x v="32"/>
    <n v="2017"/>
    <n v="3"/>
    <x v="0"/>
    <x v="3"/>
    <x v="7"/>
    <s v="Koivistonkatu 12"/>
    <s v="11100"/>
    <s v="Riihimäki"/>
    <m/>
    <m/>
    <s v="@SylviPi88"/>
    <s v="Petri Pirttisalo &lt;petri.pirttisalo@kolumbus.fi&gt;"/>
    <s v="Petri Pirttisalo: +358443339200"/>
    <d v="2023-01-08T19:12:13"/>
    <m/>
    <s v="Yksittäinen tapahtuma"/>
    <s v=""/>
    <s v="ok"/>
    <s v=""/>
    <s v=""/>
    <s v="0,00 €"/>
    <m/>
    <s v=""/>
    <m/>
  </r>
  <r>
    <n v="60573534"/>
    <x v="40"/>
    <s v="Pohjoisaho"/>
    <s v="Jasper"/>
    <s v="13.03.2014"/>
    <x v="22"/>
    <n v="2014"/>
    <n v="3"/>
    <x v="1"/>
    <x v="4"/>
    <x v="9"/>
    <s v="Räätykäntie 21"/>
    <s v="11710"/>
    <s v="Riihimäki"/>
    <m/>
    <m/>
    <s v="@JPohjois592"/>
    <s v="Pekka Kuisma &lt;pekkakuisma58@gmail.com&gt;"/>
    <s v="Pekka Kuisma: +358451499135"/>
    <d v="2023-01-21T17:47:06"/>
    <m/>
    <s v="Yksittäinen tapahtuma"/>
    <s v=""/>
    <s v="ok"/>
    <s v=""/>
    <s v=""/>
    <s v="0,00 €"/>
    <m/>
    <s v=""/>
    <m/>
  </r>
  <r>
    <n v="60622262"/>
    <x v="41"/>
    <s v="Pöllänen"/>
    <s v="Kristiina"/>
    <s v="12.01.2011"/>
    <x v="33"/>
    <n v="2011"/>
    <n v="1"/>
    <x v="0"/>
    <x v="1"/>
    <x v="1"/>
    <s v="Hakakatu 20"/>
    <s v="11310"/>
    <s v="Riihimäki"/>
    <m/>
    <m/>
    <s v="@KrisPöllä317"/>
    <s v="Maarit Pöllänen &lt;maarit@pollanen.info&gt;, Sami Pöllänen &lt;sami@pollanen.info&gt;"/>
    <s v="Maarit Pöllänen: +358456316380, Sami Pöllänen: +358458979009"/>
    <d v="2023-01-26T22:45:06"/>
    <m/>
    <s v="Yksittäinen tapahtuma"/>
    <s v=""/>
    <s v="ok"/>
    <s v=""/>
    <s v=""/>
    <s v="0,00 €"/>
    <m/>
    <s v=""/>
    <m/>
  </r>
  <r>
    <n v="60404118"/>
    <x v="42"/>
    <s v="Pöllänen"/>
    <s v="Santtu"/>
    <s v="27.07.2012"/>
    <x v="34"/>
    <n v="2012"/>
    <n v="7"/>
    <x v="1"/>
    <x v="0"/>
    <x v="4"/>
    <s v="Hakakatu 20"/>
    <s v="11310"/>
    <s v="Riihimäki"/>
    <m/>
    <m/>
    <s v="@Pöll248"/>
    <s v="Sami Pöllänen &lt;sami@pollanen.info&gt;, Maarit Pöllänen &lt;maarit@pollanen.info&gt;"/>
    <s v="Sami Pöllänen: +358458979009, Maarit Pöllänen: +358456316380"/>
    <d v="2023-01-26T22:45:25"/>
    <m/>
    <s v="Yksittäinen tapahtuma"/>
    <s v=""/>
    <s v="ok"/>
    <s v=""/>
    <s v=""/>
    <s v="0,00 €"/>
    <m/>
    <s v=""/>
    <m/>
  </r>
  <r>
    <n v="60689165"/>
    <x v="43"/>
    <s v="Rantanen"/>
    <s v="Stella"/>
    <s v="17.01.2013"/>
    <x v="35"/>
    <n v="2013"/>
    <n v="1"/>
    <x v="0"/>
    <x v="0"/>
    <x v="0"/>
    <s v="Erkyläntie 76 as 2"/>
    <s v="11130"/>
    <s v="Riihimäki"/>
    <m/>
    <m/>
    <s v="@StelRantane178"/>
    <s v="Laura Rantanen &lt;rantasenlaura@gmail.com&gt;"/>
    <s v="Laura Rantanen: +358503706265"/>
    <d v="2023-01-09T19:15:42"/>
    <m/>
    <s v="Yksittäinen tapahtuma"/>
    <s v=""/>
    <s v="ok"/>
    <s v=""/>
    <s v=""/>
    <s v="0,00 €"/>
    <m/>
    <s v=""/>
    <m/>
  </r>
  <r>
    <n v="60714073"/>
    <x v="44"/>
    <s v="Ranthumma"/>
    <s v="Jane"/>
    <s v="13.06.2018"/>
    <x v="36"/>
    <n v="2018"/>
    <n v="6"/>
    <x v="0"/>
    <x v="2"/>
    <x v="2"/>
    <s v="Salkokuja 3 A 4"/>
    <s v="11100"/>
    <s v="Riihimäki"/>
    <m/>
    <m/>
    <s v="@Ranthu990"/>
    <s v="Ketsarin Ranthumma &lt;keetsarin@gmail.com&gt;"/>
    <s v="Ketsarin Ranthumma: +358401507773"/>
    <d v="2023-01-16T21:05:54"/>
    <m/>
    <s v="Yksittäinen tapahtuma"/>
    <s v=""/>
    <s v="ok"/>
    <s v=""/>
    <s v=""/>
    <s v="0,00 €"/>
    <m/>
    <s v=""/>
    <m/>
  </r>
  <r>
    <n v="60687355"/>
    <x v="45"/>
    <s v="Raunio"/>
    <s v="Mea"/>
    <s v="21.01.2016"/>
    <x v="37"/>
    <n v="2016"/>
    <n v="1"/>
    <x v="0"/>
    <x v="3"/>
    <x v="7"/>
    <s v="Ratatie 7 B 2"/>
    <s v="12540"/>
    <s v="LAUNONEN"/>
    <m/>
    <m/>
    <s v="@Ra359"/>
    <s v="Tytti Pönni &lt;tytzy.love@hotmail.com&gt;"/>
    <s v="Tytti Pönni: +358440399955"/>
    <d v="2023-01-18T11:47:31"/>
    <s v="Kolmiottelu 2016 ja 2017 syntyneet"/>
    <s v="Yksittäinen tapahtuma"/>
    <s v=""/>
    <s v="ok"/>
    <s v=""/>
    <s v=""/>
    <s v="0,00 €"/>
    <m/>
    <s v=""/>
    <m/>
  </r>
  <r>
    <n v="60689081"/>
    <x v="46"/>
    <s v="Riskumäki"/>
    <s v="Helmi"/>
    <s v="26.08.2016"/>
    <x v="9"/>
    <n v="2016"/>
    <n v="8"/>
    <x v="0"/>
    <x v="3"/>
    <x v="7"/>
    <s v="Patastenmäentie 28"/>
    <s v="11130"/>
    <s v="Riihimäki"/>
    <m/>
    <m/>
    <s v="@HeRi607"/>
    <s v="Hanna Riskumäki &lt;HannaKorpela81@gmail.com&gt;"/>
    <s v="Hanna Riskumäki: +358445552880"/>
    <d v="2023-01-13T16:36:08"/>
    <m/>
    <s v="Yksittäinen tapahtuma"/>
    <s v=""/>
    <s v="ok"/>
    <s v=""/>
    <s v=""/>
    <s v="0,00 €"/>
    <m/>
    <s v=""/>
    <m/>
  </r>
  <r>
    <n v="60567645"/>
    <x v="47"/>
    <s v="Romppanen"/>
    <s v="Enni"/>
    <s v="06.10.2014"/>
    <x v="38"/>
    <n v="2014"/>
    <n v="10"/>
    <x v="0"/>
    <x v="4"/>
    <x v="5"/>
    <s v="Vehkalukontie 12"/>
    <s v="12240"/>
    <s v="Hikiä"/>
    <m/>
    <m/>
    <s v="@EnniKisko14"/>
    <s v="Heli Romppanen &lt;helisinikkaromppanen@gmail.com&gt;"/>
    <s v="Heli Romppanen: +358408333694"/>
    <d v="2023-01-07T09:17:21"/>
    <m/>
    <s v="Yksittäinen tapahtuma"/>
    <s v=""/>
    <s v="ok"/>
    <s v=""/>
    <s v=""/>
    <s v="0,00 €"/>
    <m/>
    <s v=""/>
    <m/>
  </r>
  <r>
    <n v="60567643"/>
    <x v="48"/>
    <s v="Romppanen"/>
    <s v="Vili"/>
    <s v="31.01.2012"/>
    <x v="39"/>
    <n v="2012"/>
    <n v="1"/>
    <x v="1"/>
    <x v="0"/>
    <x v="4"/>
    <s v="Vehkalukontie 12"/>
    <s v="12240"/>
    <s v="Hikiä"/>
    <m/>
    <m/>
    <s v="@ViliKisko12"/>
    <s v="Heli Romppanen &lt;helisinikkaromppanen@gmail.com&gt;"/>
    <s v="Heli Romppanen: +358408333694"/>
    <d v="2023-01-07T09:18:22"/>
    <m/>
    <s v="Yksittäinen tapahtuma"/>
    <s v=""/>
    <s v="ok"/>
    <s v=""/>
    <s v=""/>
    <s v="0,00 €"/>
    <m/>
    <s v=""/>
    <m/>
  </r>
  <r>
    <n v="100044681"/>
    <x v="49"/>
    <s v="Räihä"/>
    <s v="Sanni"/>
    <s v="10.02.2013"/>
    <x v="0"/>
    <n v="2013"/>
    <n v="2"/>
    <x v="0"/>
    <x v="0"/>
    <x v="0"/>
    <s v="Päivöläntie 25aD 11"/>
    <s v="11120"/>
    <s v="Riihimäki"/>
    <m/>
    <m/>
    <s v="@Sann10"/>
    <s v="Sari Räihä &lt;sari.j.raiha@gmail.com&gt;"/>
    <s v="Sari Räihä: +358440442028"/>
    <d v="2023-01-12T18:26:10"/>
    <m/>
    <s v="Yksittäinen tapahtuma"/>
    <s v=""/>
    <s v="ok"/>
    <s v=""/>
    <s v=""/>
    <s v="0,00 €"/>
    <m/>
    <s v=""/>
    <m/>
  </r>
  <r>
    <n v="100036631"/>
    <x v="50"/>
    <s v="Saari"/>
    <s v="Eela"/>
    <s v="26.07.2012"/>
    <x v="34"/>
    <n v="2012"/>
    <n v="7"/>
    <x v="0"/>
    <x v="0"/>
    <x v="0"/>
    <s v="Lasitehtaantie 51G 71"/>
    <s v="11910"/>
    <s v="Riihimäki"/>
    <m/>
    <m/>
    <s v="@EelSa302"/>
    <s v="Mirka Saari &lt;mirkasaari80@gmail.com&gt;"/>
    <s v="Mirka Saari: +358449830278"/>
    <d v="2023-01-24T14:39:45"/>
    <m/>
    <s v="Yksittäinen tapahtuma"/>
    <s v=""/>
    <s v="ok"/>
    <s v=""/>
    <s v=""/>
    <s v="0,00 €"/>
    <m/>
    <s v=""/>
    <m/>
  </r>
  <r>
    <n v="60716201"/>
    <x v="51"/>
    <s v="Salmi"/>
    <s v="Jaajo"/>
    <s v="15.06.2018"/>
    <x v="36"/>
    <n v="2018"/>
    <n v="6"/>
    <x v="1"/>
    <x v="2"/>
    <x v="6"/>
    <s v="Peräläntie 22"/>
    <s v="11120"/>
    <s v="Riihimäki"/>
    <m/>
    <m/>
    <s v="@jaajosalmi"/>
    <s v="Juha Salmi &lt;juhasalmi_84@hotmail.com&gt;"/>
    <s v="Juha Salmi: +358504050542"/>
    <d v="2023-01-22T19:35:02"/>
    <m/>
    <s v="Yksittäinen tapahtuma"/>
    <s v=""/>
    <s v="ok"/>
    <s v=""/>
    <s v=""/>
    <s v="0,00 €"/>
    <m/>
    <s v=""/>
    <m/>
  </r>
  <r>
    <n v="60716197"/>
    <x v="52"/>
    <s v="Salmi"/>
    <s v="Julia"/>
    <s v="11.05.2017"/>
    <x v="5"/>
    <n v="2017"/>
    <n v="5"/>
    <x v="0"/>
    <x v="3"/>
    <x v="7"/>
    <s v="Peräläntie 22"/>
    <s v="11120"/>
    <s v="Riihimäki"/>
    <m/>
    <m/>
    <s v="@Jul289"/>
    <s v="Juha Salmi &lt;juhasalmi_84@hotmail.com&gt;"/>
    <s v="Juha Salmi: +358504050542"/>
    <d v="2023-01-22T19:31:22"/>
    <m/>
    <s v="Yksittäinen tapahtuma"/>
    <s v=""/>
    <s v="ok"/>
    <s v=""/>
    <s v=""/>
    <s v="0,00 €"/>
    <m/>
    <s v=""/>
    <m/>
  </r>
  <r>
    <n v="60661858"/>
    <x v="53"/>
    <s v="Sievänen"/>
    <s v="Peppi"/>
    <s v="22.01.2016"/>
    <x v="37"/>
    <n v="2016"/>
    <n v="1"/>
    <x v="0"/>
    <x v="3"/>
    <x v="7"/>
    <s v="Reunalantie 114"/>
    <s v="11910"/>
    <s v="Riihimäki"/>
    <m/>
    <m/>
    <s v="@PeppSievä540"/>
    <s v="Anni Matikainen &lt;amatikai@gmail.com&gt;"/>
    <s v="Anni Matikainen: +358503537971"/>
    <d v="2023-01-11T17:16:04"/>
    <m/>
    <s v="Yksittäinen tapahtuma"/>
    <s v=""/>
    <s v="ok"/>
    <s v=""/>
    <s v=""/>
    <s v="0,00 €"/>
    <m/>
    <s v=""/>
    <m/>
  </r>
  <r>
    <n v="60717080"/>
    <x v="54"/>
    <s v="Siltainsuu"/>
    <s v="Hilla"/>
    <s v="13.07.2018"/>
    <x v="40"/>
    <n v="2018"/>
    <n v="7"/>
    <x v="0"/>
    <x v="2"/>
    <x v="2"/>
    <s v="Jussilantie 33"/>
    <s v="11120"/>
    <s v="Riihimäki"/>
    <m/>
    <m/>
    <s v="@hilfigeri"/>
    <s v="Heini Siltainsuu &lt;heini.siltainsuu@gmail.com&gt;"/>
    <s v="Heini Siltainsuu: +358408325514"/>
    <d v="2023-01-25T09:54:23"/>
    <s v="Lapsosen syntymävuosi 2018."/>
    <s v="Yksittäinen tapahtuma"/>
    <s v=""/>
    <s v="ok"/>
    <s v=""/>
    <s v=""/>
    <s v="0,00 €"/>
    <m/>
    <s v=""/>
    <m/>
  </r>
  <r>
    <n v="60639373"/>
    <x v="55"/>
    <s v="Sivonen"/>
    <s v="Sonja"/>
    <s v="16.07.2012"/>
    <x v="34"/>
    <n v="2012"/>
    <n v="7"/>
    <x v="0"/>
    <x v="0"/>
    <x v="0"/>
    <s v="Uimalaitoksenkatu 2"/>
    <s v="11130"/>
    <s v="Riihimäki"/>
    <s v="Tiina.sivonen@wurth.fi"/>
    <m/>
    <s v="@SSivo1612"/>
    <s v="Tiina Sivonen &lt;tiina.sivonen@outlook.com&gt;"/>
    <s v="Tiina Sivonen: +358444770131"/>
    <d v="2023-01-25T19:53:37"/>
    <m/>
    <s v="Yksittäinen tapahtuma"/>
    <s v=""/>
    <s v="ok"/>
    <s v=""/>
    <s v=""/>
    <s v="0,00 €"/>
    <m/>
    <s v=""/>
    <m/>
  </r>
  <r>
    <n v="60684734"/>
    <x v="56"/>
    <s v="Smolander"/>
    <s v="Veeti"/>
    <s v="13.04.2017"/>
    <x v="41"/>
    <n v="2017"/>
    <n v="4"/>
    <x v="1"/>
    <x v="3"/>
    <x v="3"/>
    <s v="Naavatie 5"/>
    <s v="12540"/>
    <s v="LAUNONEN"/>
    <m/>
    <m/>
    <s v="@VeetiSmo"/>
    <s v="Merja Haapakorpi &lt;merja.haapakorpi@gmail.com&gt;"/>
    <s v="Merja Haapakorpi: +358407791016"/>
    <d v="2023-01-25T11:47:30"/>
    <m/>
    <s v="Yksittäinen tapahtuma"/>
    <s v=""/>
    <s v="ok"/>
    <s v=""/>
    <s v=""/>
    <s v="0,00 €"/>
    <m/>
    <s v=""/>
    <m/>
  </r>
  <r>
    <n v="60570865"/>
    <x v="57"/>
    <s v="Sormunen"/>
    <s v="Malla"/>
    <s v="03.05.2017"/>
    <x v="5"/>
    <n v="2017"/>
    <n v="5"/>
    <x v="0"/>
    <x v="3"/>
    <x v="7"/>
    <s v="Erkyläntie 55 -  59B 8"/>
    <s v="11130"/>
    <s v="Riihimäki"/>
    <m/>
    <m/>
    <s v="@mallasofia17"/>
    <s v="Johanna Järvikivi &lt;jarvikivij@gmail.com&gt;"/>
    <s v="Johanna Järvikivi: +358456757793"/>
    <d v="2023-01-26T08:54:13"/>
    <m/>
    <s v="Yksittäinen tapahtuma"/>
    <s v=""/>
    <s v="ok"/>
    <s v=""/>
    <s v=""/>
    <s v="0,00 €"/>
    <m/>
    <s v=""/>
    <m/>
  </r>
  <r>
    <n v="60639264"/>
    <x v="58"/>
    <s v="Särkkä"/>
    <s v="Isla"/>
    <s v="08.01.2018"/>
    <x v="42"/>
    <n v="2018"/>
    <n v="1"/>
    <x v="0"/>
    <x v="2"/>
    <x v="2"/>
    <s v="Teerimäenkatu 1 A"/>
    <s v="11130"/>
    <s v="Riihimäki"/>
    <m/>
    <m/>
    <s v="@islasarkka"/>
    <s v="Jenni Särkkä &lt;jenni.sarkka@gmail.com&gt;"/>
    <s v="Jenni Särkkä: +358405191518"/>
    <d v="2023-01-11T10:13:43"/>
    <m/>
    <s v="Yksittäinen tapahtuma"/>
    <s v=""/>
    <s v="ok"/>
    <s v=""/>
    <s v=""/>
    <s v="0,00 €"/>
    <m/>
    <s v=""/>
    <m/>
  </r>
  <r>
    <n v="60712163"/>
    <x v="59"/>
    <s v="Taskinen"/>
    <s v="Hilja"/>
    <s v="10.07.2015"/>
    <x v="43"/>
    <n v="2015"/>
    <n v="7"/>
    <x v="0"/>
    <x v="4"/>
    <x v="5"/>
    <s v="Huhtimonkatu 3 B 2"/>
    <s v="11120"/>
    <s v="Riihimäki"/>
    <m/>
    <m/>
    <s v="@hiljataskinen"/>
    <s v="Mari Taskinen &lt;mari-taskinen@hotmail.com&gt;"/>
    <s v="Mari Taskinen: +358407447324"/>
    <d v="2023-01-12T00:38:40"/>
    <m/>
    <s v="Yksittäinen tapahtuma"/>
    <s v=""/>
    <s v="ok"/>
    <s v=""/>
    <s v=""/>
    <s v="0,00 €"/>
    <m/>
    <s v=""/>
    <m/>
  </r>
  <r>
    <n v="60712162"/>
    <x v="60"/>
    <s v="Taskinen"/>
    <s v="Saara"/>
    <s v="19.06.2013"/>
    <x v="44"/>
    <n v="2013"/>
    <n v="6"/>
    <x v="0"/>
    <x v="0"/>
    <x v="0"/>
    <s v="Huhtimonkatu 3 B 2"/>
    <s v="11120"/>
    <s v="Riihimäki"/>
    <m/>
    <m/>
    <s v="@saarataskinen"/>
    <s v="Mari Taskinen &lt;mari-taskinen@hotmail.com&gt;"/>
    <s v="Mari Taskinen: +358407447324"/>
    <d v="2023-01-12T00:35:21"/>
    <m/>
    <s v="Yksittäinen tapahtuma"/>
    <s v=""/>
    <s v="ok"/>
    <s v=""/>
    <s v=""/>
    <s v="0,00 €"/>
    <m/>
    <s v=""/>
    <m/>
  </r>
  <r>
    <n v="60646391"/>
    <x v="61"/>
    <s v="Tiainen"/>
    <s v="Elviira"/>
    <s v="29.02.2016"/>
    <x v="19"/>
    <n v="2016"/>
    <n v="2"/>
    <x v="0"/>
    <x v="3"/>
    <x v="7"/>
    <s v="Apilakatu 11"/>
    <s v="11120"/>
    <s v="Riihimäki"/>
    <m/>
    <m/>
    <s v="@El_viira"/>
    <s v="Jonna Tiainen &lt;jonna_pikkumyy84@hotmail.com&gt;"/>
    <s v="Jonna Tiainen: +358414655941"/>
    <d v="2023-01-23T22:18:07"/>
    <m/>
    <s v="Yksittäinen tapahtuma"/>
    <s v=""/>
    <s v="ok"/>
    <s v=""/>
    <s v=""/>
    <s v="0,00 €"/>
    <m/>
    <s v=""/>
    <m/>
  </r>
  <r>
    <n v="60646384"/>
    <x v="62"/>
    <s v="Tiainen"/>
    <s v="Nana"/>
    <s v="08.10.2018"/>
    <x v="11"/>
    <n v="2018"/>
    <n v="10"/>
    <x v="0"/>
    <x v="2"/>
    <x v="2"/>
    <s v="Apilakatu 11"/>
    <s v="11120"/>
    <s v="Riihimäki"/>
    <m/>
    <m/>
    <s v="@NaTiainen"/>
    <s v="Jonna Tiainen &lt;jonna_pikkumyy84@hotmail.com&gt;"/>
    <s v="Jonna Tiainen: +358414655941"/>
    <d v="2023-01-23T22:18:19"/>
    <m/>
    <s v="Yksittäinen tapahtuma"/>
    <s v=""/>
    <s v="ok"/>
    <s v=""/>
    <s v=""/>
    <s v="0,00 €"/>
    <m/>
    <s v=""/>
    <m/>
  </r>
  <r>
    <n v="60648742"/>
    <x v="63"/>
    <s v="Tiainen"/>
    <s v="Peppi"/>
    <s v="27.04.2014"/>
    <x v="45"/>
    <n v="2014"/>
    <n v="4"/>
    <x v="0"/>
    <x v="4"/>
    <x v="5"/>
    <s v="Apilakatu 11"/>
    <s v="11120"/>
    <s v="Riihimäki"/>
    <m/>
    <m/>
    <s v="@PeppTiai748"/>
    <s v="Jonna Tiainen &lt;jonna_pikkumyy84@hotmail.com&gt;"/>
    <s v="Jonna Tiainen: +358414655941"/>
    <d v="2023-01-23T22:17:53"/>
    <m/>
    <s v="Yksittäinen tapahtuma"/>
    <s v=""/>
    <s v="ok"/>
    <s v=""/>
    <s v=""/>
    <s v="0,00 €"/>
    <m/>
    <s v=""/>
    <m/>
  </r>
  <r>
    <n v="60646056"/>
    <x v="64"/>
    <s v="Toivanen"/>
    <s v="Luukas"/>
    <s v="29.04.2018"/>
    <x v="46"/>
    <n v="2018"/>
    <n v="4"/>
    <x v="1"/>
    <x v="2"/>
    <x v="6"/>
    <s v="Vihtakuja 7"/>
    <s v="11130"/>
    <s v="Riihimäki"/>
    <m/>
    <m/>
    <s v="@Luu963"/>
    <s v="Johanna Toivanen &lt;johanna.toivanen512@gmail.com&gt;"/>
    <s v="Johanna Toivanen: +358443490348"/>
    <d v="2023-01-18T12:30:24"/>
    <m/>
    <s v="Yksittäinen tapahtuma"/>
    <s v=""/>
    <s v="ok"/>
    <s v=""/>
    <s v=""/>
    <s v="0,00 €"/>
    <m/>
    <s v=""/>
    <m/>
  </r>
  <r>
    <n v="60646178"/>
    <x v="65"/>
    <s v="Toivanen"/>
    <s v="Reetta"/>
    <s v="16.05.2016"/>
    <x v="47"/>
    <n v="2016"/>
    <n v="5"/>
    <x v="0"/>
    <x v="3"/>
    <x v="7"/>
    <s v="Vihtakuja 7"/>
    <s v="11130"/>
    <s v="Riihimäki"/>
    <m/>
    <m/>
    <s v="@reetoi"/>
    <s v="Johanna Toivanen &lt;johanna.toivanen512@gmail.com&gt;"/>
    <s v="Johanna Toivanen: +358443490348"/>
    <d v="2023-01-18T12:30:45"/>
    <m/>
    <s v="Yksittäinen tapahtuma"/>
    <s v=""/>
    <s v="ok"/>
    <s v=""/>
    <s v=""/>
    <s v="0,00 €"/>
    <m/>
    <s v=""/>
    <m/>
  </r>
  <r>
    <n v="60570246"/>
    <x v="66"/>
    <s v="Tuomi"/>
    <s v="Tomas"/>
    <s v="12.01.2018"/>
    <x v="42"/>
    <n v="2018"/>
    <n v="1"/>
    <x v="1"/>
    <x v="2"/>
    <x v="6"/>
    <s v="Erkyläntie 55-59 c 13"/>
    <s v="11130"/>
    <s v="Riihimäki"/>
    <m/>
    <m/>
    <s v="@tomastuomi"/>
    <s v="Tiia Jantunen &lt;tiia.jantunen@gmail.com&gt;"/>
    <s v="Tiia Jantunen: +358440260633"/>
    <d v="2023-01-09T08:22:45"/>
    <m/>
    <s v="Yksittäinen tapahtuma"/>
    <s v=""/>
    <s v="ok"/>
    <s v=""/>
    <s v=""/>
    <s v="0,00 €"/>
    <m/>
    <s v=""/>
    <m/>
  </r>
  <r>
    <n v="60708508"/>
    <x v="67"/>
    <s v="Vatjus"/>
    <s v="Aleena"/>
    <s v="31.08.2012"/>
    <x v="48"/>
    <n v="2012"/>
    <n v="8"/>
    <x v="0"/>
    <x v="0"/>
    <x v="0"/>
    <s v="Kokonkatu 24"/>
    <s v="11120"/>
    <s v="Riihimäki"/>
    <s v="aleenavatjus@gmail.com"/>
    <s v="+358449819475"/>
    <s v="@Aleena"/>
    <s v="Laura Tuomisto &lt;laura00tuomisto@gmail.com&gt;"/>
    <s v="Laura Tuomisto: +358407249406"/>
    <d v="2023-01-26T07:52:29"/>
    <m/>
    <s v="Yksittäinen tapahtuma"/>
    <s v=""/>
    <s v="ok"/>
    <s v=""/>
    <s v=""/>
    <s v="0,00 €"/>
    <m/>
    <s v=""/>
    <m/>
  </r>
  <r>
    <n v="60573869"/>
    <x v="68"/>
    <s v="Vuorinen"/>
    <s v="Jenni"/>
    <s v="07.01.2011"/>
    <x v="33"/>
    <n v="2011"/>
    <n v="1"/>
    <x v="0"/>
    <x v="1"/>
    <x v="1"/>
    <s v="Viskarintie 35"/>
    <s v="11120"/>
    <s v="Riihimäki"/>
    <m/>
    <m/>
    <s v="@jenniemilia"/>
    <s v="Marjut Tarna &lt;marjut.tarna@kolumbus.fi&gt;"/>
    <s v="Marjut Tarna: +358405211149"/>
    <d v="2023-01-07T11:49:37"/>
    <m/>
    <s v="Yksittäinen tapahtuma"/>
    <s v=""/>
    <s v="ok"/>
    <s v=""/>
    <s v=""/>
    <s v="0,00 €"/>
    <m/>
    <s v=""/>
    <m/>
  </r>
  <r>
    <n v="60189389"/>
    <x v="69"/>
    <s v="Vähänen"/>
    <s v="Venla"/>
    <s v="11.09.2013"/>
    <x v="49"/>
    <n v="2013"/>
    <n v="9"/>
    <x v="0"/>
    <x v="0"/>
    <x v="0"/>
    <s v="Peltosaarenkatu 13A as 5"/>
    <s v="11130"/>
    <s v="Riihimäki"/>
    <m/>
    <m/>
    <s v="@Venl648"/>
    <s v="Sanna Vähänen &lt;sanna.keisanen@gmail.com&gt;"/>
    <s v="Sanna Vähänen: +358405236215"/>
    <d v="2023-01-10T21:58:32"/>
    <m/>
    <s v="Yksittäinen tapahtuma"/>
    <s v=""/>
    <s v="ok"/>
    <s v=""/>
    <s v=""/>
    <s v="0,00 €"/>
    <m/>
    <s v=""/>
    <m/>
  </r>
  <r>
    <n v="60711182"/>
    <x v="70"/>
    <s v="Väike"/>
    <s v="Mila"/>
    <s v="15.02.2017"/>
    <x v="50"/>
    <n v="2017"/>
    <n v="2"/>
    <x v="0"/>
    <x v="3"/>
    <x v="7"/>
    <s v="Kantakatu 2 D"/>
    <s v="11120"/>
    <s v="Riihimäki"/>
    <m/>
    <m/>
    <s v="@MVäik42"/>
    <s v="Tiia Väike &lt;tiia.vaike@hotmail.com&gt;"/>
    <s v="Tiia Väike: +358408217091"/>
    <d v="2023-01-10T07:03:47"/>
    <m/>
    <s v="Yksittäinen tapahtuma"/>
    <s v=""/>
    <s v="ok"/>
    <s v=""/>
    <s v=""/>
    <s v="0,00 €"/>
    <m/>
    <s v=""/>
    <m/>
  </r>
  <r>
    <n v="60711183"/>
    <x v="71"/>
    <s v="Väike"/>
    <s v="Rasmus"/>
    <s v="03.12.2018"/>
    <x v="51"/>
    <n v="2018"/>
    <n v="12"/>
    <x v="1"/>
    <x v="2"/>
    <x v="6"/>
    <s v="Kantakatu 2 D"/>
    <s v="11120"/>
    <s v="Riihimäki"/>
    <m/>
    <m/>
    <s v="@RasmuVäi132"/>
    <s v="Tiia Väike &lt;tiia.vaike@hotmail.com&gt;"/>
    <s v="Tiia Väike: +358408217091"/>
    <d v="2023-01-10T07:04:32"/>
    <m/>
    <s v="Yksittäinen tapahtuma"/>
    <s v=""/>
    <s v="ok"/>
    <s v=""/>
    <s v=""/>
    <s v="0,00 €"/>
    <m/>
    <s v=""/>
    <m/>
  </r>
  <r>
    <n v="60567563"/>
    <x v="72"/>
    <s v="Wunsch"/>
    <s v="Tobias"/>
    <s v="05.03.2012"/>
    <x v="52"/>
    <n v="2012"/>
    <n v="3"/>
    <x v="1"/>
    <x v="0"/>
    <x v="4"/>
    <s v="Paavolantie 6"/>
    <s v="11120"/>
    <s v="Riihimäki"/>
    <m/>
    <m/>
    <s v="@TobWu229"/>
    <s v="Anne-Maria Wunsch &lt;anne.wunsch@fazer.com&gt;"/>
    <s v="Anne-Maria Wunsch: +358400459796"/>
    <d v="2023-01-07T09:49:37"/>
    <m/>
    <s v="Yksittäinen tapahtuma"/>
    <s v=""/>
    <s v="ok"/>
    <s v=""/>
    <s v=""/>
    <s v="0,00 €"/>
    <m/>
    <s v=""/>
    <m/>
  </r>
  <r>
    <n v="60639170"/>
    <x v="73"/>
    <s v="Ylenius"/>
    <s v="Elli"/>
    <s v="29.09.2012"/>
    <x v="53"/>
    <n v="2012"/>
    <n v="9"/>
    <x v="0"/>
    <x v="0"/>
    <x v="0"/>
    <s v="Lähdekuja 5"/>
    <s v="12540"/>
    <s v="LAUNONEN"/>
    <m/>
    <m/>
    <s v="@EllY851"/>
    <s v="Tuovi Ylenius &lt;tuovi.ylenius@gmail.com&gt;"/>
    <s v="Tuovi Ylenius: +358445072744"/>
    <d v="2023-01-26T18:36:12"/>
    <m/>
    <s v="Yksittäinen tapahtuma"/>
    <s v=""/>
    <s v="ok"/>
    <s v=""/>
    <s v=""/>
    <s v="0,00 €"/>
    <m/>
    <s v="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216835-C43B-4C3D-9E5A-5D4ACD85BF4D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compact="0" compactData="0" gridDropZones="1" multipleFieldFilters="0">
  <location ref="A3:E94" firstHeaderRow="2" firstDataRow="2" firstDataCol="4"/>
  <pivotFields count="30">
    <pivotField compact="0" outline="0" showAll="0"/>
    <pivotField axis="axisRow" dataField="1" compact="0" outline="0" showAll="0" defaultSubtotal="0">
      <items count="74">
        <item x="2"/>
        <item x="0"/>
        <item x="67"/>
        <item x="35"/>
        <item x="25"/>
        <item x="17"/>
        <item x="30"/>
        <item x="50"/>
        <item x="73"/>
        <item x="61"/>
        <item x="34"/>
        <item x="37"/>
        <item x="47"/>
        <item x="36"/>
        <item x="10"/>
        <item x="46"/>
        <item x="59"/>
        <item x="54"/>
        <item x="8"/>
        <item x="27"/>
        <item x="24"/>
        <item x="58"/>
        <item x="51"/>
        <item x="44"/>
        <item x="31"/>
        <item x="40"/>
        <item x="22"/>
        <item x="32"/>
        <item x="68"/>
        <item x="52"/>
        <item x="20"/>
        <item x="19"/>
        <item x="41"/>
        <item x="13"/>
        <item x="18"/>
        <item x="64"/>
        <item x="28"/>
        <item x="57"/>
        <item x="45"/>
        <item x="15"/>
        <item x="70"/>
        <item sd="0" x="16"/>
        <item x="62"/>
        <item x="21"/>
        <item x="9"/>
        <item x="26"/>
        <item x="4"/>
        <item x="33"/>
        <item x="53"/>
        <item x="63"/>
        <item x="12"/>
        <item x="71"/>
        <item x="65"/>
        <item x="38"/>
        <item x="7"/>
        <item x="60"/>
        <item x="5"/>
        <item x="49"/>
        <item x="42"/>
        <item x="6"/>
        <item x="55"/>
        <item x="43"/>
        <item x="39"/>
        <item x="72"/>
        <item x="23"/>
        <item x="66"/>
        <item x="29"/>
        <item x="14"/>
        <item x="56"/>
        <item x="69"/>
        <item x="1"/>
        <item x="11"/>
        <item x="3"/>
        <item x="48"/>
      </items>
    </pivotField>
    <pivotField compact="0" outline="0" showAll="0"/>
    <pivotField compact="0" outline="0" showAll="0"/>
    <pivotField compact="0" outline="0" showAll="0"/>
    <pivotField axis="axisRow" compact="0" outline="0" showAll="0">
      <items count="55">
        <item x="33"/>
        <item x="39"/>
        <item x="35"/>
        <item x="20"/>
        <item x="37"/>
        <item x="42"/>
        <item x="23"/>
        <item x="38"/>
        <item x="11"/>
        <item x="14"/>
        <item x="17"/>
        <item x="6"/>
        <item x="18"/>
        <item x="28"/>
        <item x="51"/>
        <item x="0"/>
        <item x="19"/>
        <item x="50"/>
        <item x="13"/>
        <item x="52"/>
        <item x="22"/>
        <item x="32"/>
        <item x="1"/>
        <item x="16"/>
        <item x="45"/>
        <item x="41"/>
        <item x="46"/>
        <item x="15"/>
        <item x="25"/>
        <item x="47"/>
        <item x="5"/>
        <item x="7"/>
        <item x="4"/>
        <item x="44"/>
        <item x="3"/>
        <item x="21"/>
        <item x="36"/>
        <item x="24"/>
        <item x="8"/>
        <item x="34"/>
        <item x="30"/>
        <item x="43"/>
        <item x="40"/>
        <item x="27"/>
        <item x="48"/>
        <item x="29"/>
        <item x="10"/>
        <item x="9"/>
        <item x="31"/>
        <item x="53"/>
        <item x="49"/>
        <item x="26"/>
        <item x="12"/>
        <item x="2"/>
        <item t="default"/>
      </items>
    </pivotField>
    <pivotField compact="0" outline="0" showAll="0"/>
    <pivotField compact="0" outline="0" showAll="0"/>
    <pivotField compact="0" outline="0" showAll="0">
      <items count="3">
        <item x="1"/>
        <item x="0"/>
        <item t="default"/>
      </items>
    </pivotField>
    <pivotField axis="axisRow" compact="0" outline="0" showAll="0">
      <items count="6">
        <item x="2"/>
        <item x="3"/>
        <item x="4"/>
        <item x="0"/>
        <item x="1"/>
        <item t="default"/>
      </items>
    </pivotField>
    <pivotField axis="axisRow" compact="0" outline="0" showAll="0" sortType="descending">
      <items count="11">
        <item x="5"/>
        <item x="7"/>
        <item x="2"/>
        <item x="1"/>
        <item x="0"/>
        <item x="9"/>
        <item x="3"/>
        <item x="6"/>
        <item x="8"/>
        <item x="4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65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4">
    <field x="9"/>
    <field x="10"/>
    <field x="1"/>
    <field x="5"/>
  </rowFields>
  <rowItems count="90">
    <i>
      <x/>
      <x v="2"/>
      <x/>
      <x v="53"/>
    </i>
    <i r="2">
      <x v="17"/>
      <x v="42"/>
    </i>
    <i r="2">
      <x v="21"/>
      <x v="5"/>
    </i>
    <i r="2">
      <x v="23"/>
      <x v="36"/>
    </i>
    <i r="2">
      <x v="39"/>
      <x v="27"/>
    </i>
    <i r="2">
      <x v="41"/>
    </i>
    <i r="2">
      <x v="42"/>
      <x v="8"/>
    </i>
    <i r="2">
      <x v="54"/>
      <x v="31"/>
    </i>
    <i r="2">
      <x v="59"/>
      <x v="11"/>
    </i>
    <i t="default" r="1">
      <x v="2"/>
    </i>
    <i r="1">
      <x v="7"/>
      <x v="22"/>
      <x v="36"/>
    </i>
    <i r="2">
      <x v="35"/>
      <x v="26"/>
    </i>
    <i r="2">
      <x v="51"/>
      <x v="14"/>
    </i>
    <i r="2">
      <x v="53"/>
      <x v="48"/>
    </i>
    <i r="2">
      <x v="65"/>
      <x v="5"/>
    </i>
    <i r="2">
      <x v="71"/>
      <x v="8"/>
    </i>
    <i t="default" r="1">
      <x v="7"/>
    </i>
    <i t="default">
      <x/>
    </i>
    <i>
      <x v="1"/>
      <x v="1"/>
      <x v="3"/>
      <x v="52"/>
    </i>
    <i r="2">
      <x v="4"/>
      <x v="35"/>
    </i>
    <i r="2">
      <x v="9"/>
      <x v="16"/>
    </i>
    <i r="2">
      <x v="11"/>
      <x v="30"/>
    </i>
    <i r="2">
      <x v="15"/>
      <x v="47"/>
    </i>
    <i r="2">
      <x v="26"/>
      <x v="16"/>
    </i>
    <i r="2">
      <x v="29"/>
      <x v="30"/>
    </i>
    <i r="2">
      <x v="37"/>
      <x v="30"/>
    </i>
    <i r="2">
      <x v="38"/>
      <x v="4"/>
    </i>
    <i r="2">
      <x v="40"/>
      <x v="17"/>
    </i>
    <i r="2">
      <x v="47"/>
      <x v="13"/>
    </i>
    <i r="2">
      <x v="48"/>
      <x v="4"/>
    </i>
    <i r="2">
      <x v="50"/>
      <x v="52"/>
    </i>
    <i r="2">
      <x v="52"/>
      <x v="29"/>
    </i>
    <i r="2">
      <x v="62"/>
      <x v="21"/>
    </i>
    <i t="default" r="1">
      <x v="1"/>
    </i>
    <i r="1">
      <x v="6"/>
      <x v="30"/>
      <x v="30"/>
    </i>
    <i r="2">
      <x v="44"/>
      <x v="47"/>
    </i>
    <i r="2">
      <x v="56"/>
      <x v="30"/>
    </i>
    <i r="2">
      <x v="68"/>
      <x v="25"/>
    </i>
    <i r="2">
      <x v="72"/>
      <x v="34"/>
    </i>
    <i t="default" r="1">
      <x v="6"/>
    </i>
    <i t="default">
      <x v="1"/>
    </i>
    <i>
      <x v="2"/>
      <x/>
      <x v="6"/>
      <x v="51"/>
    </i>
    <i r="2">
      <x v="12"/>
      <x v="7"/>
    </i>
    <i r="2">
      <x v="14"/>
      <x v="46"/>
    </i>
    <i r="2">
      <x v="16"/>
      <x v="41"/>
    </i>
    <i r="2">
      <x v="27"/>
      <x v="20"/>
    </i>
    <i r="2">
      <x v="34"/>
      <x v="10"/>
    </i>
    <i r="2">
      <x v="45"/>
      <x v="20"/>
    </i>
    <i r="2">
      <x v="49"/>
      <x v="24"/>
    </i>
    <i t="default" r="1">
      <x/>
    </i>
    <i r="1">
      <x v="5"/>
      <x v="25"/>
      <x v="20"/>
    </i>
    <i r="2">
      <x v="43"/>
      <x v="46"/>
    </i>
    <i r="2">
      <x v="64"/>
      <x v="3"/>
    </i>
    <i t="default" r="1">
      <x v="5"/>
    </i>
    <i t="default">
      <x v="2"/>
    </i>
    <i>
      <x v="3"/>
      <x v="4"/>
      <x v="1"/>
      <x v="15"/>
    </i>
    <i r="2">
      <x v="2"/>
      <x v="44"/>
    </i>
    <i r="2">
      <x v="5"/>
      <x v="23"/>
    </i>
    <i r="2">
      <x v="7"/>
      <x v="39"/>
    </i>
    <i r="2">
      <x v="8"/>
      <x v="49"/>
    </i>
    <i r="2">
      <x v="10"/>
      <x v="45"/>
    </i>
    <i r="2">
      <x v="13"/>
      <x v="40"/>
    </i>
    <i r="2">
      <x v="19"/>
      <x v="6"/>
    </i>
    <i r="2">
      <x v="55"/>
      <x v="33"/>
    </i>
    <i r="2">
      <x v="57"/>
      <x v="15"/>
    </i>
    <i r="2">
      <x v="60"/>
      <x v="39"/>
    </i>
    <i r="2">
      <x v="61"/>
      <x v="2"/>
    </i>
    <i r="2">
      <x v="69"/>
      <x v="50"/>
    </i>
    <i t="default" r="1">
      <x v="4"/>
    </i>
    <i r="1">
      <x v="9"/>
      <x v="46"/>
      <x v="32"/>
    </i>
    <i r="2">
      <x v="58"/>
      <x v="39"/>
    </i>
    <i r="2">
      <x v="63"/>
      <x v="19"/>
    </i>
    <i r="2">
      <x v="66"/>
      <x v="28"/>
    </i>
    <i r="2">
      <x v="73"/>
      <x v="1"/>
    </i>
    <i t="default" r="1">
      <x v="9"/>
    </i>
    <i t="default">
      <x v="3"/>
    </i>
    <i>
      <x v="4"/>
      <x v="3"/>
      <x v="18"/>
      <x v="38"/>
    </i>
    <i r="2">
      <x v="20"/>
      <x v="22"/>
    </i>
    <i r="2">
      <x v="28"/>
      <x/>
    </i>
    <i r="2">
      <x v="32"/>
      <x/>
    </i>
    <i r="2">
      <x v="33"/>
      <x v="18"/>
    </i>
    <i r="2">
      <x v="36"/>
      <x v="37"/>
    </i>
    <i r="2">
      <x v="67"/>
      <x v="9"/>
    </i>
    <i r="2">
      <x v="70"/>
      <x v="22"/>
    </i>
    <i t="default" r="1">
      <x v="3"/>
    </i>
    <i r="1">
      <x v="8"/>
      <x v="24"/>
      <x v="43"/>
    </i>
    <i r="2">
      <x v="31"/>
      <x v="12"/>
    </i>
    <i t="default" r="1">
      <x v="8"/>
    </i>
    <i t="default">
      <x v="4"/>
    </i>
    <i t="grand">
      <x/>
    </i>
  </rowItems>
  <colItems count="1">
    <i/>
  </colItems>
  <dataFields count="1">
    <dataField name="Count of Nimi" fld="1" subtotal="count" baseField="0" baseItem="0"/>
  </dataFields>
  <formats count="8">
    <format dxfId="7">
      <pivotArea type="all" dataOnly="0" outline="0" fieldPosition="0"/>
    </format>
    <format dxfId="6">
      <pivotArea outline="0" collapsedLevelsAreSubtotals="1" fieldPosition="0"/>
    </format>
    <format dxfId="5">
      <pivotArea type="origin" dataOnly="0" labelOnly="1" outline="0" fieldPosition="0"/>
    </format>
    <format dxfId="4">
      <pivotArea field="1" type="button" dataOnly="0" labelOnly="1" outline="0" axis="axisRow" fieldPosition="2"/>
    </format>
    <format dxfId="3">
      <pivotArea dataOnly="0" labelOnly="1" outline="0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">
      <pivotArea dataOnly="0" labelOnly="1" outline="0" fieldPosition="0">
        <references count="1">
          <reference field="1" count="2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1">
      <pivotArea dataOnly="0" labelOnly="1" grandRow="1" outline="0" fieldPosition="0"/>
    </format>
    <format dxfId="0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S1048576"/>
  <sheetViews>
    <sheetView workbookViewId="0">
      <selection sqref="A1:N1"/>
    </sheetView>
  </sheetViews>
  <sheetFormatPr defaultRowHeight="21.95" customHeight="1"/>
  <cols>
    <col min="1" max="1" width="4.625" customWidth="1"/>
    <col min="2" max="2" width="17.5" customWidth="1"/>
    <col min="3" max="3" width="12.75" style="4" customWidth="1"/>
    <col min="4" max="13" width="9.125" customWidth="1"/>
    <col min="14" max="14" width="9.25" customWidth="1"/>
    <col min="15" max="17" width="5.75" hidden="1" customWidth="1"/>
    <col min="18" max="18" width="6.125" hidden="1" customWidth="1"/>
    <col min="19" max="19" width="7.375" customWidth="1"/>
    <col min="20" max="255" width="8.375" customWidth="1"/>
    <col min="256" max="1023" width="10.75" customWidth="1"/>
    <col min="1024" max="1024" width="9" customWidth="1"/>
  </cols>
  <sheetData>
    <row r="1" spans="1:19" ht="15" thickBo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9" s="1" customFormat="1" ht="15.95" customHeight="1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 t="s">
        <v>2</v>
      </c>
      <c r="K2" s="60"/>
      <c r="L2" s="60"/>
      <c r="M2" s="60"/>
      <c r="N2" s="61"/>
    </row>
    <row r="3" spans="1:19" s="1" customFormat="1" ht="15.95" customHeight="1" thickBot="1">
      <c r="A3" s="62" t="s">
        <v>3</v>
      </c>
      <c r="B3" s="63"/>
      <c r="C3" s="63"/>
      <c r="D3" s="63"/>
      <c r="E3" s="63"/>
      <c r="F3" s="63"/>
      <c r="G3" s="63"/>
      <c r="H3" s="63"/>
      <c r="I3" s="63"/>
      <c r="J3" s="64"/>
      <c r="K3" s="64"/>
      <c r="L3" s="64"/>
      <c r="M3" s="64"/>
      <c r="N3" s="65"/>
      <c r="O3" s="53">
        <v>1</v>
      </c>
      <c r="P3" s="53">
        <v>0</v>
      </c>
      <c r="Q3" s="53">
        <v>0</v>
      </c>
      <c r="R3" s="53"/>
      <c r="S3" s="53">
        <v>1</v>
      </c>
    </row>
    <row r="4" spans="1:19" s="1" customFormat="1" ht="30.75" customHeight="1" thickBot="1">
      <c r="A4" s="33" t="s">
        <v>4</v>
      </c>
      <c r="B4" s="34" t="s">
        <v>5</v>
      </c>
      <c r="C4" s="35" t="s">
        <v>6</v>
      </c>
      <c r="D4" s="16" t="s">
        <v>7</v>
      </c>
      <c r="E4" s="17" t="s">
        <v>7</v>
      </c>
      <c r="F4" s="107" t="s">
        <v>8</v>
      </c>
      <c r="G4" s="16" t="s">
        <v>9</v>
      </c>
      <c r="H4" s="17" t="s">
        <v>9</v>
      </c>
      <c r="I4" s="17" t="s">
        <v>9</v>
      </c>
      <c r="J4" s="107" t="s">
        <v>8</v>
      </c>
      <c r="K4" s="24" t="s">
        <v>10</v>
      </c>
      <c r="L4" s="25" t="s">
        <v>10</v>
      </c>
      <c r="M4" s="25" t="s">
        <v>10</v>
      </c>
      <c r="N4" s="108" t="s">
        <v>8</v>
      </c>
      <c r="O4" s="49" t="s">
        <v>695</v>
      </c>
      <c r="P4" s="50" t="s">
        <v>696</v>
      </c>
      <c r="Q4" s="51" t="s">
        <v>697</v>
      </c>
      <c r="R4" s="52" t="s">
        <v>703</v>
      </c>
      <c r="S4" s="52" t="s">
        <v>704</v>
      </c>
    </row>
    <row r="5" spans="1:19" ht="21.95" customHeight="1">
      <c r="A5" s="18">
        <v>1</v>
      </c>
      <c r="B5" s="19" t="s">
        <v>11</v>
      </c>
      <c r="C5" s="20" t="s">
        <v>12</v>
      </c>
      <c r="D5" s="45">
        <v>10.58</v>
      </c>
      <c r="E5" s="19">
        <v>10.67</v>
      </c>
      <c r="F5" s="105">
        <f>MIN(D5:E5)</f>
        <v>10.58</v>
      </c>
      <c r="G5" s="45">
        <v>2.0099999999999998</v>
      </c>
      <c r="H5" s="19"/>
      <c r="I5" s="19"/>
      <c r="J5" s="103">
        <f>MAX(G5:I5)</f>
        <v>2.0099999999999998</v>
      </c>
      <c r="K5" s="21">
        <v>0.32</v>
      </c>
      <c r="L5" s="19">
        <v>0.57999999999999996</v>
      </c>
      <c r="M5" s="19">
        <v>0.51</v>
      </c>
      <c r="N5" s="103">
        <f>MAX(K5:M5)</f>
        <v>0.57999999999999996</v>
      </c>
      <c r="O5" s="111">
        <f>RANK(F5,$F$5:$F$13,$O$3)</f>
        <v>6</v>
      </c>
      <c r="P5" s="111">
        <f>RANK(J5,$J$5:$J$13,$P$3)</f>
        <v>6</v>
      </c>
      <c r="Q5">
        <f>RANK(N5,$N$5:$N$13,$Q$3)</f>
        <v>6</v>
      </c>
      <c r="R5">
        <f>+O5+P5+Q5</f>
        <v>18</v>
      </c>
      <c r="S5">
        <f>RANK(R5,$R$5:$R$13,$S$3)</f>
        <v>6</v>
      </c>
    </row>
    <row r="6" spans="1:19" ht="21.95" customHeight="1">
      <c r="A6" s="5">
        <v>2</v>
      </c>
      <c r="B6" s="2" t="s">
        <v>13</v>
      </c>
      <c r="C6" s="10" t="s">
        <v>14</v>
      </c>
      <c r="D6" s="46">
        <v>7.39</v>
      </c>
      <c r="E6" s="2">
        <v>7.58</v>
      </c>
      <c r="F6" s="106">
        <f t="shared" ref="F6:F24" si="0">MIN(D6:E6)</f>
        <v>7.39</v>
      </c>
      <c r="G6" s="46">
        <v>4.8600000000000003</v>
      </c>
      <c r="H6" s="2"/>
      <c r="I6" s="2"/>
      <c r="J6" s="104">
        <f t="shared" ref="J6:J24" si="1">MAX(G6:I6)</f>
        <v>4.8600000000000003</v>
      </c>
      <c r="K6" s="14">
        <v>1.07</v>
      </c>
      <c r="L6" s="2">
        <v>1.04</v>
      </c>
      <c r="M6" s="2">
        <v>1</v>
      </c>
      <c r="N6" s="104">
        <f t="shared" ref="N6:N24" si="2">MAX(K6:M6)</f>
        <v>1.07</v>
      </c>
      <c r="O6" s="111">
        <f t="shared" ref="O6:O13" si="3">RANK(F6,$F$5:$F$13,$O$3)</f>
        <v>1</v>
      </c>
      <c r="P6" s="111">
        <f t="shared" ref="P6:P13" si="4">RANK(J6,$J$5:$J$13,$P$3)</f>
        <v>1</v>
      </c>
      <c r="Q6">
        <f t="shared" ref="Q6:Q13" si="5">RANK(N6,$N$5:$N$13,$Q$3)</f>
        <v>3</v>
      </c>
      <c r="R6">
        <f t="shared" ref="R6:R13" si="6">+O6+P6+Q6</f>
        <v>5</v>
      </c>
      <c r="S6">
        <f t="shared" ref="S6:S13" si="7">RANK(R6,$R$5:$R$13,$S$3)</f>
        <v>1</v>
      </c>
    </row>
    <row r="7" spans="1:19" ht="21.95" customHeight="1">
      <c r="A7" s="5">
        <v>3</v>
      </c>
      <c r="B7" s="2" t="s">
        <v>15</v>
      </c>
      <c r="C7" s="10" t="s">
        <v>16</v>
      </c>
      <c r="D7" s="46">
        <v>9.16</v>
      </c>
      <c r="E7" s="2">
        <v>8.4600000000000009</v>
      </c>
      <c r="F7" s="106">
        <f t="shared" si="0"/>
        <v>8.4600000000000009</v>
      </c>
      <c r="G7" s="46">
        <v>3.77</v>
      </c>
      <c r="H7" s="2"/>
      <c r="I7" s="2"/>
      <c r="J7" s="104">
        <f t="shared" si="1"/>
        <v>3.77</v>
      </c>
      <c r="K7" s="14">
        <v>1.23</v>
      </c>
      <c r="L7" s="2">
        <v>1.08</v>
      </c>
      <c r="M7" s="2">
        <v>1.1000000000000001</v>
      </c>
      <c r="N7" s="104">
        <f t="shared" si="2"/>
        <v>1.23</v>
      </c>
      <c r="O7" s="111">
        <f t="shared" si="3"/>
        <v>3</v>
      </c>
      <c r="P7" s="111">
        <f t="shared" si="4"/>
        <v>3</v>
      </c>
      <c r="Q7">
        <f t="shared" si="5"/>
        <v>1</v>
      </c>
      <c r="R7">
        <f t="shared" si="6"/>
        <v>7</v>
      </c>
      <c r="S7">
        <f t="shared" si="7"/>
        <v>2</v>
      </c>
    </row>
    <row r="8" spans="1:19" ht="21.95" customHeight="1">
      <c r="A8" s="5">
        <v>4</v>
      </c>
      <c r="B8" s="2" t="s">
        <v>17</v>
      </c>
      <c r="C8" s="10" t="s">
        <v>18</v>
      </c>
      <c r="D8" s="109">
        <v>99</v>
      </c>
      <c r="E8" s="110">
        <v>99</v>
      </c>
      <c r="F8" s="36">
        <f t="shared" si="0"/>
        <v>99</v>
      </c>
      <c r="G8" s="109">
        <v>0</v>
      </c>
      <c r="H8" s="2"/>
      <c r="I8" s="2"/>
      <c r="J8" s="101">
        <f t="shared" si="1"/>
        <v>0</v>
      </c>
      <c r="K8" s="112">
        <v>0</v>
      </c>
      <c r="L8" s="110">
        <v>0</v>
      </c>
      <c r="M8" s="110">
        <v>0</v>
      </c>
      <c r="N8" s="101">
        <f t="shared" si="2"/>
        <v>0</v>
      </c>
      <c r="O8" s="111">
        <f t="shared" si="3"/>
        <v>9</v>
      </c>
      <c r="P8" s="111">
        <f t="shared" si="4"/>
        <v>9</v>
      </c>
      <c r="Q8">
        <f t="shared" si="5"/>
        <v>9</v>
      </c>
      <c r="R8">
        <f t="shared" si="6"/>
        <v>27</v>
      </c>
      <c r="S8">
        <f t="shared" si="7"/>
        <v>9</v>
      </c>
    </row>
    <row r="9" spans="1:19" ht="21.95" customHeight="1">
      <c r="A9" s="5">
        <v>5</v>
      </c>
      <c r="B9" s="2" t="s">
        <v>19</v>
      </c>
      <c r="C9" s="10" t="s">
        <v>20</v>
      </c>
      <c r="D9" s="46">
        <v>12.62</v>
      </c>
      <c r="E9" s="2">
        <v>12.64</v>
      </c>
      <c r="F9" s="106">
        <f t="shared" si="0"/>
        <v>12.62</v>
      </c>
      <c r="G9" s="46">
        <v>0.94</v>
      </c>
      <c r="H9" s="2"/>
      <c r="I9" s="2"/>
      <c r="J9" s="104">
        <f t="shared" si="1"/>
        <v>0.94</v>
      </c>
      <c r="K9" s="14">
        <v>0.32</v>
      </c>
      <c r="L9" s="2">
        <v>0.36</v>
      </c>
      <c r="M9" s="2">
        <v>0.38</v>
      </c>
      <c r="N9" s="104">
        <f t="shared" si="2"/>
        <v>0.38</v>
      </c>
      <c r="O9" s="111">
        <f t="shared" si="3"/>
        <v>8</v>
      </c>
      <c r="P9" s="111">
        <f t="shared" si="4"/>
        <v>8</v>
      </c>
      <c r="Q9">
        <f t="shared" si="5"/>
        <v>7</v>
      </c>
      <c r="R9">
        <f t="shared" si="6"/>
        <v>23</v>
      </c>
      <c r="S9">
        <f t="shared" si="7"/>
        <v>8</v>
      </c>
    </row>
    <row r="10" spans="1:19" ht="21.95" customHeight="1">
      <c r="A10" s="5">
        <v>6</v>
      </c>
      <c r="B10" s="2" t="s">
        <v>21</v>
      </c>
      <c r="C10" s="10" t="s">
        <v>22</v>
      </c>
      <c r="D10" s="46">
        <v>9.68</v>
      </c>
      <c r="E10" s="2">
        <v>9.5500000000000007</v>
      </c>
      <c r="F10" s="106">
        <f t="shared" si="0"/>
        <v>9.5500000000000007</v>
      </c>
      <c r="G10" s="46">
        <v>4</v>
      </c>
      <c r="H10" s="2"/>
      <c r="I10" s="2"/>
      <c r="J10" s="104">
        <f t="shared" si="1"/>
        <v>4</v>
      </c>
      <c r="K10" s="14">
        <v>0.64</v>
      </c>
      <c r="L10" s="2">
        <v>0.87</v>
      </c>
      <c r="M10" s="2">
        <v>0.77</v>
      </c>
      <c r="N10" s="104">
        <f t="shared" si="2"/>
        <v>0.87</v>
      </c>
      <c r="O10" s="111">
        <f t="shared" si="3"/>
        <v>5</v>
      </c>
      <c r="P10" s="111">
        <f t="shared" si="4"/>
        <v>2</v>
      </c>
      <c r="Q10">
        <f t="shared" si="5"/>
        <v>5</v>
      </c>
      <c r="R10">
        <f t="shared" si="6"/>
        <v>12</v>
      </c>
      <c r="S10">
        <f t="shared" si="7"/>
        <v>4</v>
      </c>
    </row>
    <row r="11" spans="1:19" ht="21.95" customHeight="1">
      <c r="A11" s="5">
        <v>7</v>
      </c>
      <c r="B11" s="2" t="s">
        <v>23</v>
      </c>
      <c r="C11" s="10" t="s">
        <v>22</v>
      </c>
      <c r="D11" s="46">
        <v>18.02</v>
      </c>
      <c r="E11" s="2">
        <v>9.49</v>
      </c>
      <c r="F11" s="106">
        <f t="shared" si="0"/>
        <v>9.49</v>
      </c>
      <c r="G11" s="46">
        <v>3.22</v>
      </c>
      <c r="H11" s="2"/>
      <c r="I11" s="2"/>
      <c r="J11" s="104">
        <f t="shared" si="1"/>
        <v>3.22</v>
      </c>
      <c r="K11" s="14">
        <v>0.8</v>
      </c>
      <c r="L11" s="2">
        <v>0.73</v>
      </c>
      <c r="M11" s="2">
        <v>0.94</v>
      </c>
      <c r="N11" s="104">
        <f t="shared" si="2"/>
        <v>0.94</v>
      </c>
      <c r="O11" s="111">
        <f t="shared" si="3"/>
        <v>4</v>
      </c>
      <c r="P11" s="111">
        <f t="shared" si="4"/>
        <v>4</v>
      </c>
      <c r="Q11">
        <f t="shared" si="5"/>
        <v>4</v>
      </c>
      <c r="R11">
        <f t="shared" si="6"/>
        <v>12</v>
      </c>
      <c r="S11">
        <f t="shared" si="7"/>
        <v>4</v>
      </c>
    </row>
    <row r="12" spans="1:19" ht="21.95" customHeight="1">
      <c r="A12" s="5">
        <v>8</v>
      </c>
      <c r="B12" s="2" t="s">
        <v>24</v>
      </c>
      <c r="C12" s="10" t="s">
        <v>25</v>
      </c>
      <c r="D12" s="46">
        <v>8.36</v>
      </c>
      <c r="E12" s="2">
        <v>10.029999999999999</v>
      </c>
      <c r="F12" s="106">
        <f t="shared" si="0"/>
        <v>8.36</v>
      </c>
      <c r="G12" s="46">
        <v>3.06</v>
      </c>
      <c r="H12" s="2"/>
      <c r="I12" s="2"/>
      <c r="J12" s="104">
        <f t="shared" si="1"/>
        <v>3.06</v>
      </c>
      <c r="K12" s="14">
        <v>1.1100000000000001</v>
      </c>
      <c r="L12" s="2">
        <v>0.95</v>
      </c>
      <c r="M12" s="2">
        <v>0.81</v>
      </c>
      <c r="N12" s="104">
        <f t="shared" si="2"/>
        <v>1.1100000000000001</v>
      </c>
      <c r="O12" s="111">
        <f t="shared" si="3"/>
        <v>2</v>
      </c>
      <c r="P12" s="111">
        <f t="shared" si="4"/>
        <v>5</v>
      </c>
      <c r="Q12">
        <f t="shared" si="5"/>
        <v>2</v>
      </c>
      <c r="R12">
        <f t="shared" si="6"/>
        <v>9</v>
      </c>
      <c r="S12">
        <f t="shared" si="7"/>
        <v>3</v>
      </c>
    </row>
    <row r="13" spans="1:19" ht="21.95" customHeight="1">
      <c r="A13" s="5">
        <v>9</v>
      </c>
      <c r="B13" s="2" t="s">
        <v>26</v>
      </c>
      <c r="C13" s="10" t="s">
        <v>27</v>
      </c>
      <c r="D13" s="46">
        <v>11.17</v>
      </c>
      <c r="E13" s="2">
        <v>13.41</v>
      </c>
      <c r="F13" s="106">
        <f t="shared" si="0"/>
        <v>11.17</v>
      </c>
      <c r="G13" s="46">
        <v>1.68</v>
      </c>
      <c r="H13" s="2"/>
      <c r="I13" s="2"/>
      <c r="J13" s="104">
        <f t="shared" si="1"/>
        <v>1.68</v>
      </c>
      <c r="K13" s="14">
        <v>0.28000000000000003</v>
      </c>
      <c r="L13" s="2">
        <v>0.3</v>
      </c>
      <c r="M13" s="2">
        <v>0.35</v>
      </c>
      <c r="N13" s="104">
        <f t="shared" si="2"/>
        <v>0.35</v>
      </c>
      <c r="O13" s="111">
        <f t="shared" si="3"/>
        <v>7</v>
      </c>
      <c r="P13" s="111">
        <f t="shared" si="4"/>
        <v>7</v>
      </c>
      <c r="Q13">
        <f t="shared" si="5"/>
        <v>8</v>
      </c>
      <c r="R13">
        <f t="shared" si="6"/>
        <v>22</v>
      </c>
      <c r="S13">
        <f t="shared" si="7"/>
        <v>7</v>
      </c>
    </row>
    <row r="14" spans="1:19" ht="21.95" customHeight="1">
      <c r="A14" s="5">
        <v>10</v>
      </c>
      <c r="B14" s="2"/>
      <c r="C14" s="10"/>
      <c r="D14" s="46"/>
      <c r="E14" s="2"/>
      <c r="F14" s="36">
        <f t="shared" si="0"/>
        <v>0</v>
      </c>
      <c r="G14" s="14"/>
      <c r="H14" s="2"/>
      <c r="I14" s="2"/>
      <c r="J14" s="36">
        <f t="shared" si="1"/>
        <v>0</v>
      </c>
      <c r="K14" s="14"/>
      <c r="L14" s="2"/>
      <c r="M14" s="2"/>
      <c r="N14" s="36">
        <f t="shared" si="2"/>
        <v>0</v>
      </c>
    </row>
    <row r="15" spans="1:19" ht="21.95" customHeight="1">
      <c r="A15" s="5">
        <v>11</v>
      </c>
      <c r="B15" s="2"/>
      <c r="C15" s="10"/>
      <c r="D15" s="46"/>
      <c r="E15" s="2"/>
      <c r="F15" s="36">
        <f t="shared" si="0"/>
        <v>0</v>
      </c>
      <c r="G15" s="14"/>
      <c r="H15" s="2"/>
      <c r="I15" s="2"/>
      <c r="J15" s="36">
        <f t="shared" si="1"/>
        <v>0</v>
      </c>
      <c r="K15" s="14"/>
      <c r="L15" s="2"/>
      <c r="M15" s="2"/>
      <c r="N15" s="36">
        <f t="shared" si="2"/>
        <v>0</v>
      </c>
    </row>
    <row r="16" spans="1:19" ht="21.95" customHeight="1">
      <c r="A16" s="5">
        <v>12</v>
      </c>
      <c r="B16" s="2"/>
      <c r="C16" s="10"/>
      <c r="D16" s="46"/>
      <c r="E16" s="2"/>
      <c r="F16" s="36">
        <f t="shared" si="0"/>
        <v>0</v>
      </c>
      <c r="G16" s="14"/>
      <c r="H16" s="2"/>
      <c r="I16" s="2"/>
      <c r="J16" s="36">
        <f t="shared" si="1"/>
        <v>0</v>
      </c>
      <c r="K16" s="14"/>
      <c r="L16" s="2"/>
      <c r="M16" s="2"/>
      <c r="N16" s="36">
        <f t="shared" si="2"/>
        <v>0</v>
      </c>
    </row>
    <row r="17" spans="1:14" ht="21.95" customHeight="1">
      <c r="A17" s="5">
        <v>13</v>
      </c>
      <c r="B17" s="2"/>
      <c r="C17" s="10"/>
      <c r="D17" s="46"/>
      <c r="E17" s="2"/>
      <c r="F17" s="36">
        <f t="shared" si="0"/>
        <v>0</v>
      </c>
      <c r="G17" s="14"/>
      <c r="H17" s="2"/>
      <c r="I17" s="2"/>
      <c r="J17" s="36">
        <f t="shared" si="1"/>
        <v>0</v>
      </c>
      <c r="K17" s="14"/>
      <c r="L17" s="2"/>
      <c r="M17" s="2"/>
      <c r="N17" s="36">
        <f t="shared" si="2"/>
        <v>0</v>
      </c>
    </row>
    <row r="18" spans="1:14" ht="21.95" customHeight="1">
      <c r="A18" s="5">
        <v>14</v>
      </c>
      <c r="B18" s="2"/>
      <c r="C18" s="10"/>
      <c r="D18" s="46"/>
      <c r="E18" s="2"/>
      <c r="F18" s="36">
        <f t="shared" si="0"/>
        <v>0</v>
      </c>
      <c r="G18" s="14"/>
      <c r="H18" s="2"/>
      <c r="I18" s="2"/>
      <c r="J18" s="36">
        <f t="shared" si="1"/>
        <v>0</v>
      </c>
      <c r="K18" s="14"/>
      <c r="L18" s="2"/>
      <c r="M18" s="2"/>
      <c r="N18" s="36">
        <f t="shared" si="2"/>
        <v>0</v>
      </c>
    </row>
    <row r="19" spans="1:14" ht="21.95" customHeight="1">
      <c r="A19" s="5">
        <v>15</v>
      </c>
      <c r="B19" s="2"/>
      <c r="C19" s="10"/>
      <c r="D19" s="46"/>
      <c r="E19" s="2"/>
      <c r="F19" s="36">
        <f t="shared" si="0"/>
        <v>0</v>
      </c>
      <c r="G19" s="14"/>
      <c r="H19" s="2"/>
      <c r="I19" s="2"/>
      <c r="J19" s="36">
        <f t="shared" si="1"/>
        <v>0</v>
      </c>
      <c r="K19" s="14"/>
      <c r="L19" s="2"/>
      <c r="M19" s="2"/>
      <c r="N19" s="36">
        <f t="shared" si="2"/>
        <v>0</v>
      </c>
    </row>
    <row r="20" spans="1:14" ht="21.95" customHeight="1">
      <c r="A20" s="5">
        <v>16</v>
      </c>
      <c r="B20" s="2"/>
      <c r="C20" s="10"/>
      <c r="D20" s="46"/>
      <c r="E20" s="2"/>
      <c r="F20" s="36">
        <f t="shared" si="0"/>
        <v>0</v>
      </c>
      <c r="G20" s="14"/>
      <c r="H20" s="2"/>
      <c r="I20" s="2"/>
      <c r="J20" s="36">
        <f t="shared" si="1"/>
        <v>0</v>
      </c>
      <c r="K20" s="14"/>
      <c r="L20" s="2"/>
      <c r="M20" s="2"/>
      <c r="N20" s="36">
        <f t="shared" si="2"/>
        <v>0</v>
      </c>
    </row>
    <row r="21" spans="1:14" ht="21.95" customHeight="1">
      <c r="A21" s="5">
        <v>17</v>
      </c>
      <c r="B21" s="2"/>
      <c r="C21" s="10"/>
      <c r="D21" s="46"/>
      <c r="E21" s="2"/>
      <c r="F21" s="36">
        <f t="shared" si="0"/>
        <v>0</v>
      </c>
      <c r="G21" s="14"/>
      <c r="H21" s="2"/>
      <c r="I21" s="2"/>
      <c r="J21" s="36">
        <f t="shared" si="1"/>
        <v>0</v>
      </c>
      <c r="K21" s="14"/>
      <c r="L21" s="2"/>
      <c r="M21" s="2"/>
      <c r="N21" s="36">
        <f t="shared" si="2"/>
        <v>0</v>
      </c>
    </row>
    <row r="22" spans="1:14" ht="21.95" customHeight="1">
      <c r="A22" s="5">
        <v>18</v>
      </c>
      <c r="B22" s="2"/>
      <c r="C22" s="10"/>
      <c r="D22" s="46"/>
      <c r="E22" s="2"/>
      <c r="F22" s="36">
        <f t="shared" si="0"/>
        <v>0</v>
      </c>
      <c r="G22" s="14"/>
      <c r="H22" s="2"/>
      <c r="I22" s="2"/>
      <c r="J22" s="36">
        <f t="shared" si="1"/>
        <v>0</v>
      </c>
      <c r="K22" s="14"/>
      <c r="L22" s="2"/>
      <c r="M22" s="2"/>
      <c r="N22" s="36">
        <f t="shared" si="2"/>
        <v>0</v>
      </c>
    </row>
    <row r="23" spans="1:14" ht="21.95" customHeight="1">
      <c r="A23" s="5">
        <v>19</v>
      </c>
      <c r="B23" s="2"/>
      <c r="C23" s="10"/>
      <c r="D23" s="46"/>
      <c r="E23" s="2"/>
      <c r="F23" s="36">
        <f t="shared" si="0"/>
        <v>0</v>
      </c>
      <c r="G23" s="14"/>
      <c r="H23" s="2"/>
      <c r="I23" s="2"/>
      <c r="J23" s="36">
        <f t="shared" si="1"/>
        <v>0</v>
      </c>
      <c r="K23" s="14"/>
      <c r="L23" s="2"/>
      <c r="M23" s="2"/>
      <c r="N23" s="36">
        <f t="shared" si="2"/>
        <v>0</v>
      </c>
    </row>
    <row r="24" spans="1:14" ht="21.95" customHeight="1" thickBot="1">
      <c r="A24" s="6">
        <v>20</v>
      </c>
      <c r="B24" s="7"/>
      <c r="C24" s="11"/>
      <c r="D24" s="47"/>
      <c r="E24" s="7"/>
      <c r="F24" s="37">
        <f t="shared" si="0"/>
        <v>0</v>
      </c>
      <c r="G24" s="15"/>
      <c r="H24" s="7"/>
      <c r="I24" s="7"/>
      <c r="J24" s="37">
        <f t="shared" si="1"/>
        <v>0</v>
      </c>
      <c r="K24" s="15"/>
      <c r="L24" s="7"/>
      <c r="M24" s="7"/>
      <c r="N24" s="37">
        <f t="shared" si="2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1:N1"/>
    <mergeCell ref="A2:I2"/>
    <mergeCell ref="J2:N2"/>
    <mergeCell ref="A3:I3"/>
    <mergeCell ref="J3:N3"/>
  </mergeCells>
  <pageMargins left="0.19685039370078741" right="0.19685039370078741" top="0.51181102362204722" bottom="0.51181102362204722" header="0.19685039370078741" footer="0.19685039370078741"/>
  <pageSetup paperSize="9" scale="93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50"/>
    <pageSetUpPr fitToPage="1"/>
  </sheetPr>
  <dimension ref="A1:X1048576"/>
  <sheetViews>
    <sheetView workbookViewId="0">
      <selection activeCell="B13" sqref="B13"/>
    </sheetView>
  </sheetViews>
  <sheetFormatPr defaultRowHeight="21.95" customHeight="1"/>
  <cols>
    <col min="1" max="1" width="4.625" customWidth="1"/>
    <col min="2" max="2" width="19" customWidth="1"/>
    <col min="3" max="3" width="8.25" style="44" customWidth="1"/>
    <col min="4" max="9" width="8.125" customWidth="1"/>
    <col min="10" max="10" width="8.75" customWidth="1"/>
    <col min="11" max="13" width="9.5" customWidth="1"/>
    <col min="14" max="14" width="8.75" customWidth="1"/>
    <col min="15" max="17" width="9.5" customWidth="1"/>
    <col min="18" max="18" width="8.75" customWidth="1"/>
    <col min="19" max="21" width="5.375" hidden="1" customWidth="1"/>
    <col min="22" max="23" width="7" hidden="1" customWidth="1"/>
    <col min="24" max="24" width="7" customWidth="1"/>
    <col min="25" max="256" width="8.375" customWidth="1"/>
    <col min="257" max="1024" width="10.75" customWidth="1"/>
    <col min="1025" max="1025" width="9" customWidth="1"/>
  </cols>
  <sheetData>
    <row r="1" spans="1:24" ht="15" thickBo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8"/>
    </row>
    <row r="2" spans="1:24" s="1" customFormat="1" ht="15.95" customHeight="1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70" t="s">
        <v>146</v>
      </c>
      <c r="K2" s="71"/>
      <c r="L2" s="71"/>
      <c r="M2" s="71"/>
      <c r="N2" s="71"/>
      <c r="O2" s="71"/>
      <c r="P2" s="71"/>
      <c r="Q2" s="71"/>
      <c r="R2" s="72"/>
    </row>
    <row r="3" spans="1:24" s="1" customFormat="1" ht="15.95" customHeight="1" thickBot="1">
      <c r="A3" s="68" t="s">
        <v>3</v>
      </c>
      <c r="B3" s="69"/>
      <c r="C3" s="69"/>
      <c r="D3" s="69"/>
      <c r="E3" s="69"/>
      <c r="F3" s="69"/>
      <c r="G3" s="69"/>
      <c r="H3" s="69"/>
      <c r="I3" s="69"/>
      <c r="J3" s="73"/>
      <c r="K3" s="74"/>
      <c r="L3" s="74"/>
      <c r="M3" s="74"/>
      <c r="N3" s="74"/>
      <c r="O3" s="74"/>
      <c r="P3" s="74"/>
      <c r="Q3" s="74"/>
      <c r="R3" s="75"/>
      <c r="S3" s="53">
        <v>1</v>
      </c>
      <c r="T3" s="53">
        <v>0</v>
      </c>
      <c r="U3" s="53">
        <v>0</v>
      </c>
      <c r="V3" s="53">
        <v>0</v>
      </c>
      <c r="W3" s="53"/>
      <c r="X3" s="53">
        <v>1</v>
      </c>
    </row>
    <row r="4" spans="1:24" s="1" customFormat="1" ht="30.75" customHeight="1" thickBot="1">
      <c r="A4" s="33" t="s">
        <v>4</v>
      </c>
      <c r="B4" s="34" t="s">
        <v>5</v>
      </c>
      <c r="C4" s="40" t="s">
        <v>6</v>
      </c>
      <c r="D4" s="24" t="s">
        <v>7</v>
      </c>
      <c r="E4" s="25" t="s">
        <v>7</v>
      </c>
      <c r="F4" s="108" t="s">
        <v>8</v>
      </c>
      <c r="G4" s="24" t="s">
        <v>94</v>
      </c>
      <c r="H4" s="25" t="s">
        <v>94</v>
      </c>
      <c r="I4" s="25" t="s">
        <v>94</v>
      </c>
      <c r="J4" s="108" t="s">
        <v>8</v>
      </c>
      <c r="K4" s="24" t="s">
        <v>95</v>
      </c>
      <c r="L4" s="25" t="s">
        <v>95</v>
      </c>
      <c r="M4" s="25" t="s">
        <v>95</v>
      </c>
      <c r="N4" s="108" t="s">
        <v>8</v>
      </c>
      <c r="O4" s="24" t="s">
        <v>96</v>
      </c>
      <c r="P4" s="25" t="s">
        <v>96</v>
      </c>
      <c r="Q4" s="25" t="s">
        <v>96</v>
      </c>
      <c r="R4" s="108" t="s">
        <v>8</v>
      </c>
      <c r="S4" s="49" t="s">
        <v>695</v>
      </c>
      <c r="T4" s="50" t="s">
        <v>696</v>
      </c>
      <c r="U4" s="50" t="s">
        <v>697</v>
      </c>
      <c r="V4" s="51" t="s">
        <v>698</v>
      </c>
      <c r="W4" s="52" t="s">
        <v>703</v>
      </c>
      <c r="X4" s="52" t="s">
        <v>704</v>
      </c>
    </row>
    <row r="5" spans="1:24" ht="21.95" customHeight="1">
      <c r="A5" s="31">
        <v>1</v>
      </c>
      <c r="B5" s="23" t="s">
        <v>147</v>
      </c>
      <c r="C5" s="41" t="s">
        <v>148</v>
      </c>
      <c r="D5" s="127">
        <v>5.55</v>
      </c>
      <c r="E5" s="128">
        <v>5.59</v>
      </c>
      <c r="F5" s="126">
        <f>MIN(D5:E5)</f>
        <v>5.55</v>
      </c>
      <c r="G5" s="127">
        <v>5.05</v>
      </c>
      <c r="H5" s="128">
        <v>5.52</v>
      </c>
      <c r="I5" s="129">
        <v>5.31</v>
      </c>
      <c r="J5" s="126">
        <f>MAX(G5:I5)</f>
        <v>5.52</v>
      </c>
      <c r="K5" s="127">
        <v>4.45</v>
      </c>
      <c r="L5" s="128">
        <v>4.59</v>
      </c>
      <c r="M5" s="129">
        <v>4.3600000000000003</v>
      </c>
      <c r="N5" s="126">
        <f>MAX(K5:M5)</f>
        <v>4.59</v>
      </c>
      <c r="O5" s="127">
        <v>30</v>
      </c>
      <c r="P5" s="128">
        <v>27</v>
      </c>
      <c r="Q5" s="129">
        <v>33</v>
      </c>
      <c r="R5" s="126">
        <f>MAX(O5:Q5)</f>
        <v>33</v>
      </c>
      <c r="S5">
        <f>RANK(F5,$F$5:$F$6,$S$3)</f>
        <v>2</v>
      </c>
      <c r="T5">
        <f>RANK(J5,$J$5:$J$6,$T$3)</f>
        <v>2</v>
      </c>
      <c r="U5">
        <f>RANK(N5,$N$5:$N$6,$U$3)</f>
        <v>2</v>
      </c>
      <c r="V5">
        <f>RANK(R5,$R$5:$R$6,$V$3)</f>
        <v>2</v>
      </c>
      <c r="W5">
        <f>+S5+T5+U5+V5</f>
        <v>8</v>
      </c>
      <c r="X5">
        <f>RANK(W5,$W$5:$W$6,$X$3)</f>
        <v>2</v>
      </c>
    </row>
    <row r="6" spans="1:24" ht="21.95" customHeight="1">
      <c r="A6" s="5">
        <v>2</v>
      </c>
      <c r="B6" s="2" t="s">
        <v>149</v>
      </c>
      <c r="C6" s="42" t="s">
        <v>150</v>
      </c>
      <c r="D6" s="46">
        <v>5.03</v>
      </c>
      <c r="E6" s="99">
        <v>4.92</v>
      </c>
      <c r="F6" s="104">
        <f t="shared" ref="F6:F24" si="0">MIN(D6:E6)</f>
        <v>4.92</v>
      </c>
      <c r="G6" s="46">
        <v>6.61</v>
      </c>
      <c r="H6" s="99">
        <v>6.95</v>
      </c>
      <c r="I6" s="114">
        <v>6.93</v>
      </c>
      <c r="J6" s="104">
        <f t="shared" ref="J6:J24" si="1">MAX(G6:I6)</f>
        <v>6.95</v>
      </c>
      <c r="K6" s="46">
        <v>5.65</v>
      </c>
      <c r="L6" s="99">
        <v>5.6</v>
      </c>
      <c r="M6" s="114">
        <v>5.5</v>
      </c>
      <c r="N6" s="104">
        <f t="shared" ref="N6:N24" si="2">MAX(K6:M6)</f>
        <v>5.65</v>
      </c>
      <c r="O6" s="46">
        <v>44</v>
      </c>
      <c r="P6" s="99">
        <v>40</v>
      </c>
      <c r="Q6" s="114">
        <v>44</v>
      </c>
      <c r="R6" s="126">
        <f t="shared" ref="R6:R24" si="3">MAX(O6:Q6)</f>
        <v>44</v>
      </c>
      <c r="S6">
        <f>RANK(F6,$F$5:$F$6,$S$3)</f>
        <v>1</v>
      </c>
      <c r="T6">
        <f>RANK(J6,$J$5:$J$6,$T$3)</f>
        <v>1</v>
      </c>
      <c r="U6">
        <f>RANK(N6,$N$5:$N$6,$U$3)</f>
        <v>1</v>
      </c>
      <c r="V6">
        <f>RANK(R6,$R$5:$R$6,$V$3)</f>
        <v>1</v>
      </c>
      <c r="W6">
        <f>+S6+T6+U6+V6</f>
        <v>4</v>
      </c>
      <c r="X6">
        <f>RANK(W6,$W$5:$W$6,$X$3)</f>
        <v>1</v>
      </c>
    </row>
    <row r="7" spans="1:24" ht="21.95" customHeight="1">
      <c r="A7" s="5">
        <v>3</v>
      </c>
      <c r="B7" s="2"/>
      <c r="C7" s="42"/>
      <c r="D7" s="14"/>
      <c r="E7" s="2"/>
      <c r="F7" s="36">
        <f t="shared" si="0"/>
        <v>0</v>
      </c>
      <c r="G7" s="14"/>
      <c r="H7" s="2"/>
      <c r="I7" s="3"/>
      <c r="J7" s="36">
        <f t="shared" si="1"/>
        <v>0</v>
      </c>
      <c r="K7" s="14"/>
      <c r="L7" s="2"/>
      <c r="M7" s="3"/>
      <c r="N7" s="36">
        <f t="shared" si="2"/>
        <v>0</v>
      </c>
      <c r="O7" s="14"/>
      <c r="P7" s="2"/>
      <c r="Q7" s="3"/>
      <c r="R7" s="38">
        <f t="shared" si="3"/>
        <v>0</v>
      </c>
    </row>
    <row r="8" spans="1:24" ht="21.95" customHeight="1">
      <c r="A8" s="5">
        <v>4</v>
      </c>
      <c r="B8" s="2"/>
      <c r="C8" s="42"/>
      <c r="D8" s="14"/>
      <c r="E8" s="2"/>
      <c r="F8" s="36">
        <f t="shared" si="0"/>
        <v>0</v>
      </c>
      <c r="G8" s="14"/>
      <c r="H8" s="2"/>
      <c r="I8" s="3"/>
      <c r="J8" s="36">
        <f t="shared" si="1"/>
        <v>0</v>
      </c>
      <c r="K8" s="14"/>
      <c r="L8" s="2"/>
      <c r="M8" s="3"/>
      <c r="N8" s="36">
        <f t="shared" si="2"/>
        <v>0</v>
      </c>
      <c r="O8" s="14"/>
      <c r="P8" s="2"/>
      <c r="Q8" s="3"/>
      <c r="R8" s="38">
        <f t="shared" si="3"/>
        <v>0</v>
      </c>
    </row>
    <row r="9" spans="1:24" ht="21.95" customHeight="1">
      <c r="A9" s="5">
        <v>5</v>
      </c>
      <c r="B9" s="2"/>
      <c r="C9" s="42"/>
      <c r="D9" s="14"/>
      <c r="E9" s="2"/>
      <c r="F9" s="36">
        <f t="shared" si="0"/>
        <v>0</v>
      </c>
      <c r="G9" s="14"/>
      <c r="H9" s="2"/>
      <c r="I9" s="3"/>
      <c r="J9" s="36">
        <f t="shared" si="1"/>
        <v>0</v>
      </c>
      <c r="K9" s="14"/>
      <c r="L9" s="2"/>
      <c r="M9" s="3"/>
      <c r="N9" s="36">
        <f t="shared" si="2"/>
        <v>0</v>
      </c>
      <c r="O9" s="14"/>
      <c r="P9" s="2"/>
      <c r="Q9" s="3"/>
      <c r="R9" s="38">
        <f t="shared" si="3"/>
        <v>0</v>
      </c>
    </row>
    <row r="10" spans="1:24" ht="21.95" customHeight="1">
      <c r="A10" s="5">
        <v>6</v>
      </c>
      <c r="B10" s="2"/>
      <c r="C10" s="42"/>
      <c r="D10" s="14"/>
      <c r="E10" s="2"/>
      <c r="F10" s="36">
        <f t="shared" si="0"/>
        <v>0</v>
      </c>
      <c r="G10" s="14"/>
      <c r="H10" s="2"/>
      <c r="I10" s="3"/>
      <c r="J10" s="36">
        <f t="shared" si="1"/>
        <v>0</v>
      </c>
      <c r="K10" s="14"/>
      <c r="L10" s="2"/>
      <c r="M10" s="3"/>
      <c r="N10" s="36">
        <f t="shared" si="2"/>
        <v>0</v>
      </c>
      <c r="O10" s="14"/>
      <c r="P10" s="2"/>
      <c r="Q10" s="3"/>
      <c r="R10" s="38">
        <f t="shared" si="3"/>
        <v>0</v>
      </c>
    </row>
    <row r="11" spans="1:24" ht="21.95" customHeight="1">
      <c r="A11" s="5">
        <v>7</v>
      </c>
      <c r="B11" s="2"/>
      <c r="C11" s="42"/>
      <c r="D11" s="14"/>
      <c r="E11" s="2"/>
      <c r="F11" s="36">
        <f t="shared" si="0"/>
        <v>0</v>
      </c>
      <c r="G11" s="14"/>
      <c r="H11" s="2"/>
      <c r="I11" s="3"/>
      <c r="J11" s="36">
        <f t="shared" si="1"/>
        <v>0</v>
      </c>
      <c r="K11" s="14"/>
      <c r="L11" s="2"/>
      <c r="M11" s="3"/>
      <c r="N11" s="36">
        <f t="shared" si="2"/>
        <v>0</v>
      </c>
      <c r="O11" s="14"/>
      <c r="P11" s="2"/>
      <c r="Q11" s="3"/>
      <c r="R11" s="38">
        <f t="shared" si="3"/>
        <v>0</v>
      </c>
    </row>
    <row r="12" spans="1:24" ht="21.95" customHeight="1">
      <c r="A12" s="5">
        <v>8</v>
      </c>
      <c r="B12" s="2"/>
      <c r="C12" s="42"/>
      <c r="D12" s="14"/>
      <c r="E12" s="2"/>
      <c r="F12" s="36">
        <f t="shared" si="0"/>
        <v>0</v>
      </c>
      <c r="G12" s="14"/>
      <c r="H12" s="2"/>
      <c r="I12" s="3"/>
      <c r="J12" s="36">
        <f t="shared" si="1"/>
        <v>0</v>
      </c>
      <c r="K12" s="14"/>
      <c r="L12" s="2"/>
      <c r="M12" s="3"/>
      <c r="N12" s="36">
        <f t="shared" si="2"/>
        <v>0</v>
      </c>
      <c r="O12" s="14"/>
      <c r="P12" s="2"/>
      <c r="Q12" s="3"/>
      <c r="R12" s="38">
        <f t="shared" si="3"/>
        <v>0</v>
      </c>
    </row>
    <row r="13" spans="1:24" ht="21.95" customHeight="1">
      <c r="A13" s="5">
        <v>9</v>
      </c>
      <c r="B13" s="2"/>
      <c r="C13" s="42"/>
      <c r="D13" s="14"/>
      <c r="E13" s="2"/>
      <c r="F13" s="36">
        <f t="shared" si="0"/>
        <v>0</v>
      </c>
      <c r="G13" s="14"/>
      <c r="H13" s="2"/>
      <c r="I13" s="3"/>
      <c r="J13" s="36">
        <f t="shared" si="1"/>
        <v>0</v>
      </c>
      <c r="K13" s="14"/>
      <c r="L13" s="2"/>
      <c r="M13" s="3"/>
      <c r="N13" s="36">
        <f t="shared" si="2"/>
        <v>0</v>
      </c>
      <c r="O13" s="14"/>
      <c r="P13" s="2"/>
      <c r="Q13" s="3"/>
      <c r="R13" s="38">
        <f t="shared" si="3"/>
        <v>0</v>
      </c>
    </row>
    <row r="14" spans="1:24" ht="21.95" customHeight="1">
      <c r="A14" s="5">
        <v>10</v>
      </c>
      <c r="B14" s="2"/>
      <c r="C14" s="42"/>
      <c r="D14" s="14"/>
      <c r="E14" s="2"/>
      <c r="F14" s="36">
        <f t="shared" si="0"/>
        <v>0</v>
      </c>
      <c r="G14" s="14"/>
      <c r="H14" s="2"/>
      <c r="I14" s="3"/>
      <c r="J14" s="36">
        <f t="shared" si="1"/>
        <v>0</v>
      </c>
      <c r="K14" s="14"/>
      <c r="L14" s="2"/>
      <c r="M14" s="3"/>
      <c r="N14" s="36">
        <f t="shared" si="2"/>
        <v>0</v>
      </c>
      <c r="O14" s="14"/>
      <c r="P14" s="2"/>
      <c r="Q14" s="3"/>
      <c r="R14" s="38">
        <f t="shared" si="3"/>
        <v>0</v>
      </c>
    </row>
    <row r="15" spans="1:24" ht="21.95" customHeight="1">
      <c r="A15" s="5">
        <v>11</v>
      </c>
      <c r="B15" s="2"/>
      <c r="C15" s="42"/>
      <c r="D15" s="14"/>
      <c r="E15" s="2"/>
      <c r="F15" s="36">
        <f t="shared" si="0"/>
        <v>0</v>
      </c>
      <c r="G15" s="14"/>
      <c r="H15" s="2"/>
      <c r="I15" s="3"/>
      <c r="J15" s="36">
        <f t="shared" si="1"/>
        <v>0</v>
      </c>
      <c r="K15" s="14"/>
      <c r="L15" s="2"/>
      <c r="M15" s="3"/>
      <c r="N15" s="36">
        <f t="shared" si="2"/>
        <v>0</v>
      </c>
      <c r="O15" s="14"/>
      <c r="P15" s="2"/>
      <c r="Q15" s="3"/>
      <c r="R15" s="38">
        <f t="shared" si="3"/>
        <v>0</v>
      </c>
    </row>
    <row r="16" spans="1:24" ht="21.95" customHeight="1">
      <c r="A16" s="5">
        <v>12</v>
      </c>
      <c r="B16" s="2"/>
      <c r="C16" s="42"/>
      <c r="D16" s="14"/>
      <c r="E16" s="2"/>
      <c r="F16" s="36">
        <f t="shared" si="0"/>
        <v>0</v>
      </c>
      <c r="G16" s="14"/>
      <c r="H16" s="2"/>
      <c r="I16" s="3"/>
      <c r="J16" s="36">
        <f t="shared" si="1"/>
        <v>0</v>
      </c>
      <c r="K16" s="14"/>
      <c r="L16" s="2"/>
      <c r="M16" s="3"/>
      <c r="N16" s="36">
        <f t="shared" si="2"/>
        <v>0</v>
      </c>
      <c r="O16" s="14"/>
      <c r="P16" s="2"/>
      <c r="Q16" s="3"/>
      <c r="R16" s="38">
        <f t="shared" si="3"/>
        <v>0</v>
      </c>
    </row>
    <row r="17" spans="1:18" ht="21.95" customHeight="1">
      <c r="A17" s="5">
        <v>13</v>
      </c>
      <c r="B17" s="2"/>
      <c r="C17" s="42"/>
      <c r="D17" s="14"/>
      <c r="E17" s="2"/>
      <c r="F17" s="36">
        <f t="shared" si="0"/>
        <v>0</v>
      </c>
      <c r="G17" s="14"/>
      <c r="H17" s="2"/>
      <c r="I17" s="3"/>
      <c r="J17" s="36">
        <f t="shared" si="1"/>
        <v>0</v>
      </c>
      <c r="K17" s="14"/>
      <c r="L17" s="2"/>
      <c r="M17" s="3"/>
      <c r="N17" s="36">
        <f t="shared" si="2"/>
        <v>0</v>
      </c>
      <c r="O17" s="14"/>
      <c r="P17" s="2"/>
      <c r="Q17" s="3"/>
      <c r="R17" s="38">
        <f t="shared" si="3"/>
        <v>0</v>
      </c>
    </row>
    <row r="18" spans="1:18" ht="21.95" customHeight="1">
      <c r="A18" s="5">
        <v>14</v>
      </c>
      <c r="B18" s="2"/>
      <c r="C18" s="42"/>
      <c r="D18" s="14"/>
      <c r="E18" s="2"/>
      <c r="F18" s="36">
        <f t="shared" si="0"/>
        <v>0</v>
      </c>
      <c r="G18" s="14"/>
      <c r="H18" s="2"/>
      <c r="I18" s="3"/>
      <c r="J18" s="36">
        <f t="shared" si="1"/>
        <v>0</v>
      </c>
      <c r="K18" s="14"/>
      <c r="L18" s="2"/>
      <c r="M18" s="3"/>
      <c r="N18" s="36">
        <f t="shared" si="2"/>
        <v>0</v>
      </c>
      <c r="O18" s="14"/>
      <c r="P18" s="2"/>
      <c r="Q18" s="3"/>
      <c r="R18" s="38">
        <f t="shared" si="3"/>
        <v>0</v>
      </c>
    </row>
    <row r="19" spans="1:18" ht="21.95" customHeight="1">
      <c r="A19" s="5">
        <v>15</v>
      </c>
      <c r="B19" s="2"/>
      <c r="C19" s="42"/>
      <c r="D19" s="14"/>
      <c r="E19" s="2"/>
      <c r="F19" s="36">
        <f t="shared" si="0"/>
        <v>0</v>
      </c>
      <c r="G19" s="14"/>
      <c r="H19" s="2"/>
      <c r="I19" s="3"/>
      <c r="J19" s="36">
        <f t="shared" si="1"/>
        <v>0</v>
      </c>
      <c r="K19" s="14"/>
      <c r="L19" s="2"/>
      <c r="M19" s="3"/>
      <c r="N19" s="36">
        <f t="shared" si="2"/>
        <v>0</v>
      </c>
      <c r="O19" s="14"/>
      <c r="P19" s="2"/>
      <c r="Q19" s="3"/>
      <c r="R19" s="38">
        <f t="shared" si="3"/>
        <v>0</v>
      </c>
    </row>
    <row r="20" spans="1:18" ht="21.95" customHeight="1">
      <c r="A20" s="5">
        <v>16</v>
      </c>
      <c r="B20" s="2"/>
      <c r="C20" s="42"/>
      <c r="D20" s="14"/>
      <c r="E20" s="2"/>
      <c r="F20" s="36">
        <f t="shared" si="0"/>
        <v>0</v>
      </c>
      <c r="G20" s="14"/>
      <c r="H20" s="2"/>
      <c r="I20" s="3"/>
      <c r="J20" s="36">
        <f t="shared" si="1"/>
        <v>0</v>
      </c>
      <c r="K20" s="14"/>
      <c r="L20" s="2"/>
      <c r="M20" s="3"/>
      <c r="N20" s="36">
        <f t="shared" si="2"/>
        <v>0</v>
      </c>
      <c r="O20" s="14"/>
      <c r="P20" s="2"/>
      <c r="Q20" s="3"/>
      <c r="R20" s="38">
        <f t="shared" si="3"/>
        <v>0</v>
      </c>
    </row>
    <row r="21" spans="1:18" ht="21.95" customHeight="1">
      <c r="A21" s="5">
        <v>17</v>
      </c>
      <c r="B21" s="2"/>
      <c r="C21" s="42"/>
      <c r="D21" s="14"/>
      <c r="E21" s="2"/>
      <c r="F21" s="36">
        <f t="shared" si="0"/>
        <v>0</v>
      </c>
      <c r="G21" s="14"/>
      <c r="H21" s="2"/>
      <c r="I21" s="3"/>
      <c r="J21" s="36">
        <f t="shared" si="1"/>
        <v>0</v>
      </c>
      <c r="K21" s="14"/>
      <c r="L21" s="2"/>
      <c r="M21" s="3"/>
      <c r="N21" s="36">
        <f t="shared" si="2"/>
        <v>0</v>
      </c>
      <c r="O21" s="14"/>
      <c r="P21" s="2"/>
      <c r="Q21" s="3"/>
      <c r="R21" s="38">
        <f t="shared" si="3"/>
        <v>0</v>
      </c>
    </row>
    <row r="22" spans="1:18" ht="21.95" customHeight="1">
      <c r="A22" s="5">
        <v>18</v>
      </c>
      <c r="B22" s="2"/>
      <c r="C22" s="42"/>
      <c r="D22" s="14"/>
      <c r="E22" s="2"/>
      <c r="F22" s="36">
        <f t="shared" si="0"/>
        <v>0</v>
      </c>
      <c r="G22" s="14"/>
      <c r="H22" s="2"/>
      <c r="I22" s="3"/>
      <c r="J22" s="36">
        <f t="shared" si="1"/>
        <v>0</v>
      </c>
      <c r="K22" s="14"/>
      <c r="L22" s="2"/>
      <c r="M22" s="3"/>
      <c r="N22" s="36">
        <f t="shared" si="2"/>
        <v>0</v>
      </c>
      <c r="O22" s="14"/>
      <c r="P22" s="2"/>
      <c r="Q22" s="3"/>
      <c r="R22" s="38">
        <f t="shared" si="3"/>
        <v>0</v>
      </c>
    </row>
    <row r="23" spans="1:18" ht="21.95" customHeight="1">
      <c r="A23" s="5">
        <v>19</v>
      </c>
      <c r="B23" s="2"/>
      <c r="C23" s="42"/>
      <c r="D23" s="14"/>
      <c r="E23" s="2"/>
      <c r="F23" s="36">
        <f t="shared" si="0"/>
        <v>0</v>
      </c>
      <c r="G23" s="14"/>
      <c r="H23" s="2"/>
      <c r="I23" s="3"/>
      <c r="J23" s="36">
        <f t="shared" si="1"/>
        <v>0</v>
      </c>
      <c r="K23" s="14"/>
      <c r="L23" s="2"/>
      <c r="M23" s="3"/>
      <c r="N23" s="36">
        <f t="shared" si="2"/>
        <v>0</v>
      </c>
      <c r="O23" s="14"/>
      <c r="P23" s="2"/>
      <c r="Q23" s="3"/>
      <c r="R23" s="38">
        <f t="shared" si="3"/>
        <v>0</v>
      </c>
    </row>
    <row r="24" spans="1:18" ht="21.95" customHeight="1" thickBot="1">
      <c r="A24" s="6">
        <v>20</v>
      </c>
      <c r="B24" s="7"/>
      <c r="C24" s="43"/>
      <c r="D24" s="15"/>
      <c r="E24" s="7"/>
      <c r="F24" s="37">
        <f t="shared" si="0"/>
        <v>0</v>
      </c>
      <c r="G24" s="15"/>
      <c r="H24" s="7"/>
      <c r="I24" s="8"/>
      <c r="J24" s="37">
        <f t="shared" si="1"/>
        <v>0</v>
      </c>
      <c r="K24" s="15"/>
      <c r="L24" s="7"/>
      <c r="M24" s="8"/>
      <c r="N24" s="37">
        <f t="shared" si="2"/>
        <v>0</v>
      </c>
      <c r="O24" s="15"/>
      <c r="P24" s="7"/>
      <c r="Q24" s="8"/>
      <c r="R24" s="39">
        <f t="shared" si="3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1:R1"/>
    <mergeCell ref="A2:I2"/>
    <mergeCell ref="J2:R2"/>
    <mergeCell ref="A3:I3"/>
    <mergeCell ref="J3:R3"/>
  </mergeCells>
  <pageMargins left="0.19685039370078741" right="0.19685039370078741" top="0.51181102362204722" bottom="0.51181102362204722" header="0.19685039370078741" footer="0.19685039370078741"/>
  <pageSetup paperSize="9" scale="77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337EE-3321-4B76-92C5-7006FF85A081}">
  <dimension ref="A1:AD75"/>
  <sheetViews>
    <sheetView workbookViewId="0">
      <selection activeCell="C20" sqref="C20"/>
    </sheetView>
  </sheetViews>
  <sheetFormatPr defaultRowHeight="12"/>
  <cols>
    <col min="1" max="1" width="8.75" style="26" bestFit="1" customWidth="1"/>
    <col min="2" max="2" width="16.75" style="26" bestFit="1" customWidth="1"/>
    <col min="3" max="3" width="13.125" style="26" bestFit="1" customWidth="1"/>
    <col min="4" max="4" width="9.125" style="26" bestFit="1" customWidth="1"/>
    <col min="5" max="5" width="10.75" style="26" bestFit="1" customWidth="1"/>
    <col min="6" max="6" width="10.75" style="26" customWidth="1"/>
    <col min="7" max="7" width="6.125" style="26" bestFit="1" customWidth="1"/>
    <col min="8" max="8" width="6.125" style="26" customWidth="1"/>
    <col min="9" max="9" width="9.125" style="26" bestFit="1" customWidth="1"/>
    <col min="10" max="10" width="5.625" style="26" bestFit="1" customWidth="1"/>
    <col min="11" max="11" width="5.625" style="26" customWidth="1"/>
    <col min="12" max="12" width="18.25" style="26" bestFit="1" customWidth="1"/>
    <col min="13" max="13" width="10.875" style="26" bestFit="1" customWidth="1"/>
    <col min="14" max="14" width="14" style="26" bestFit="1" customWidth="1"/>
    <col min="15" max="15" width="18.375" style="26" bestFit="1" customWidth="1"/>
    <col min="16" max="16" width="10.625" style="26" bestFit="1" customWidth="1"/>
    <col min="17" max="17" width="15.5" style="26" bestFit="1" customWidth="1"/>
    <col min="18" max="18" width="64.125" style="26" bestFit="1" customWidth="1"/>
    <col min="19" max="19" width="44.75" style="26" bestFit="1" customWidth="1"/>
    <col min="20" max="20" width="17.5" style="26" bestFit="1" customWidth="1"/>
    <col min="21" max="21" width="39.75" style="26" bestFit="1" customWidth="1"/>
    <col min="22" max="22" width="16.75" style="26" bestFit="1" customWidth="1"/>
    <col min="23" max="23" width="36.5" style="26" bestFit="1" customWidth="1"/>
    <col min="24" max="24" width="10.375" style="26" bestFit="1" customWidth="1"/>
    <col min="25" max="25" width="15" style="26" bestFit="1" customWidth="1"/>
    <col min="26" max="26" width="19" style="26" bestFit="1" customWidth="1"/>
    <col min="27" max="27" width="12.625" style="26" bestFit="1" customWidth="1"/>
    <col min="28" max="28" width="14.125" style="26" bestFit="1" customWidth="1"/>
    <col min="29" max="29" width="17.625" style="26" bestFit="1" customWidth="1"/>
    <col min="30" max="30" width="17.75" style="26" bestFit="1" customWidth="1"/>
    <col min="31" max="16384" width="9" style="26"/>
  </cols>
  <sheetData>
    <row r="1" spans="1:30">
      <c r="A1" s="26" t="s">
        <v>151</v>
      </c>
      <c r="B1" s="26" t="s">
        <v>152</v>
      </c>
      <c r="C1" s="26" t="s">
        <v>153</v>
      </c>
      <c r="D1" s="26" t="s">
        <v>154</v>
      </c>
      <c r="E1" s="26" t="s">
        <v>155</v>
      </c>
      <c r="F1" s="26" t="s">
        <v>156</v>
      </c>
      <c r="G1" s="26" t="s">
        <v>157</v>
      </c>
      <c r="H1" s="26" t="s">
        <v>158</v>
      </c>
      <c r="I1" s="26" t="s">
        <v>159</v>
      </c>
      <c r="J1" s="26" t="s">
        <v>160</v>
      </c>
      <c r="K1" s="26" t="s">
        <v>161</v>
      </c>
      <c r="L1" s="26" t="s">
        <v>162</v>
      </c>
      <c r="M1" s="26" t="s">
        <v>163</v>
      </c>
      <c r="N1" s="26" t="s">
        <v>164</v>
      </c>
      <c r="O1" s="26" t="s">
        <v>165</v>
      </c>
      <c r="P1" s="26" t="s">
        <v>166</v>
      </c>
      <c r="Q1" s="26" t="s">
        <v>167</v>
      </c>
      <c r="R1" s="26" t="s">
        <v>168</v>
      </c>
      <c r="S1" s="26" t="s">
        <v>169</v>
      </c>
      <c r="T1" s="26" t="s">
        <v>170</v>
      </c>
      <c r="U1" s="26" t="s">
        <v>171</v>
      </c>
      <c r="V1" s="26" t="s">
        <v>172</v>
      </c>
      <c r="W1" s="26" t="s">
        <v>173</v>
      </c>
      <c r="X1" s="26" t="s">
        <v>174</v>
      </c>
      <c r="Y1" s="26" t="s">
        <v>175</v>
      </c>
      <c r="Z1" s="26" t="s">
        <v>176</v>
      </c>
      <c r="AA1" s="26" t="s">
        <v>177</v>
      </c>
      <c r="AB1" s="26" t="s">
        <v>178</v>
      </c>
      <c r="AC1" s="26" t="s">
        <v>179</v>
      </c>
      <c r="AD1" s="26" t="s">
        <v>180</v>
      </c>
    </row>
    <row r="2" spans="1:30">
      <c r="A2" s="26">
        <v>60582196</v>
      </c>
      <c r="B2" s="26" t="s">
        <v>97</v>
      </c>
      <c r="C2" s="26" t="s">
        <v>181</v>
      </c>
      <c r="D2" s="26" t="s">
        <v>182</v>
      </c>
      <c r="E2" s="26" t="s">
        <v>183</v>
      </c>
      <c r="F2" s="26" t="s">
        <v>98</v>
      </c>
      <c r="G2" s="26">
        <v>2013</v>
      </c>
      <c r="H2" s="26">
        <f>MONTH(E2)</f>
        <v>2</v>
      </c>
      <c r="I2" s="26" t="s">
        <v>184</v>
      </c>
      <c r="J2" s="26">
        <v>11</v>
      </c>
      <c r="K2" s="26" t="s">
        <v>185</v>
      </c>
      <c r="L2" s="26" t="s">
        <v>186</v>
      </c>
      <c r="M2" s="26" t="s">
        <v>187</v>
      </c>
      <c r="N2" s="26" t="s">
        <v>188</v>
      </c>
      <c r="Q2" s="26" t="s">
        <v>189</v>
      </c>
      <c r="R2" s="26" t="s">
        <v>190</v>
      </c>
      <c r="S2" s="26" t="s">
        <v>191</v>
      </c>
      <c r="T2" s="27">
        <v>44936.360156770832</v>
      </c>
      <c r="V2" s="26" t="s">
        <v>192</v>
      </c>
      <c r="W2" s="26" t="s">
        <v>193</v>
      </c>
      <c r="X2" s="26" t="s">
        <v>194</v>
      </c>
      <c r="Y2" s="26" t="s">
        <v>193</v>
      </c>
      <c r="Z2" s="26" t="s">
        <v>193</v>
      </c>
      <c r="AA2" s="26" t="s">
        <v>195</v>
      </c>
      <c r="AC2" s="26" t="s">
        <v>193</v>
      </c>
    </row>
    <row r="3" spans="1:30">
      <c r="A3" s="26">
        <v>60582202</v>
      </c>
      <c r="B3" s="26" t="s">
        <v>145</v>
      </c>
      <c r="C3" s="26" t="s">
        <v>181</v>
      </c>
      <c r="D3" s="26" t="s">
        <v>196</v>
      </c>
      <c r="E3" s="26" t="s">
        <v>197</v>
      </c>
      <c r="F3" s="26" t="s">
        <v>135</v>
      </c>
      <c r="G3" s="26">
        <v>2010</v>
      </c>
      <c r="H3" s="26">
        <f t="shared" ref="H3:H66" si="0">MONTH(E3)</f>
        <v>4</v>
      </c>
      <c r="I3" s="26" t="s">
        <v>184</v>
      </c>
      <c r="J3" s="26">
        <v>13</v>
      </c>
      <c r="K3" s="26" t="s">
        <v>198</v>
      </c>
      <c r="L3" s="26" t="s">
        <v>186</v>
      </c>
      <c r="M3" s="26" t="s">
        <v>187</v>
      </c>
      <c r="N3" s="26" t="s">
        <v>188</v>
      </c>
      <c r="Q3" s="26" t="s">
        <v>199</v>
      </c>
      <c r="R3" s="26" t="s">
        <v>190</v>
      </c>
      <c r="S3" s="26" t="s">
        <v>191</v>
      </c>
      <c r="T3" s="27">
        <v>44936.36029989583</v>
      </c>
      <c r="V3" s="26" t="s">
        <v>192</v>
      </c>
      <c r="W3" s="26" t="s">
        <v>193</v>
      </c>
      <c r="X3" s="26" t="s">
        <v>194</v>
      </c>
      <c r="Y3" s="26" t="s">
        <v>193</v>
      </c>
      <c r="Z3" s="26" t="s">
        <v>193</v>
      </c>
      <c r="AA3" s="26" t="s">
        <v>195</v>
      </c>
      <c r="AC3" s="26" t="s">
        <v>193</v>
      </c>
    </row>
    <row r="4" spans="1:30">
      <c r="A4" s="26">
        <v>60717343</v>
      </c>
      <c r="B4" s="26" t="s">
        <v>11</v>
      </c>
      <c r="C4" s="26" t="s">
        <v>200</v>
      </c>
      <c r="D4" s="26" t="s">
        <v>201</v>
      </c>
      <c r="E4" s="26" t="s">
        <v>202</v>
      </c>
      <c r="F4" s="26" t="s">
        <v>12</v>
      </c>
      <c r="G4" s="26">
        <v>2019</v>
      </c>
      <c r="H4" s="26">
        <f t="shared" si="0"/>
        <v>9</v>
      </c>
      <c r="I4" s="26" t="s">
        <v>184</v>
      </c>
      <c r="J4" s="26">
        <v>5</v>
      </c>
      <c r="K4" s="26" t="s">
        <v>203</v>
      </c>
      <c r="L4" s="26" t="s">
        <v>204</v>
      </c>
      <c r="M4" s="26" t="s">
        <v>205</v>
      </c>
      <c r="N4" s="26" t="s">
        <v>206</v>
      </c>
      <c r="Q4" s="26" t="s">
        <v>207</v>
      </c>
      <c r="R4" s="26" t="s">
        <v>208</v>
      </c>
      <c r="S4" s="26" t="s">
        <v>209</v>
      </c>
      <c r="T4" s="27">
        <v>44951.857649571757</v>
      </c>
      <c r="V4" s="26" t="s">
        <v>192</v>
      </c>
      <c r="W4" s="26" t="s">
        <v>193</v>
      </c>
      <c r="X4" s="26" t="s">
        <v>194</v>
      </c>
      <c r="Y4" s="26" t="s">
        <v>193</v>
      </c>
      <c r="Z4" s="26" t="s">
        <v>193</v>
      </c>
      <c r="AA4" s="26" t="s">
        <v>195</v>
      </c>
      <c r="AC4" s="26" t="s">
        <v>193</v>
      </c>
    </row>
    <row r="5" spans="1:30">
      <c r="A5" s="26">
        <v>60685818</v>
      </c>
      <c r="B5" s="26" t="s">
        <v>70</v>
      </c>
      <c r="C5" s="26" t="s">
        <v>210</v>
      </c>
      <c r="D5" s="26" t="s">
        <v>211</v>
      </c>
      <c r="E5" s="26" t="s">
        <v>212</v>
      </c>
      <c r="F5" s="26" t="s">
        <v>71</v>
      </c>
      <c r="G5" s="26">
        <v>2016</v>
      </c>
      <c r="H5" s="26">
        <f t="shared" si="0"/>
        <v>6</v>
      </c>
      <c r="I5" s="26" t="s">
        <v>213</v>
      </c>
      <c r="J5" s="26">
        <v>7</v>
      </c>
      <c r="K5" s="26" t="s">
        <v>214</v>
      </c>
      <c r="L5" s="26" t="s">
        <v>215</v>
      </c>
      <c r="M5" s="26" t="s">
        <v>216</v>
      </c>
      <c r="N5" s="26" t="s">
        <v>206</v>
      </c>
      <c r="Q5" s="26" t="s">
        <v>217</v>
      </c>
      <c r="R5" s="26" t="s">
        <v>218</v>
      </c>
      <c r="S5" s="26" t="s">
        <v>219</v>
      </c>
      <c r="T5" s="27">
        <v>44937.686118090278</v>
      </c>
      <c r="V5" s="26" t="s">
        <v>192</v>
      </c>
      <c r="W5" s="26" t="s">
        <v>193</v>
      </c>
      <c r="X5" s="26" t="s">
        <v>194</v>
      </c>
      <c r="Y5" s="26" t="s">
        <v>193</v>
      </c>
      <c r="Z5" s="26" t="s">
        <v>193</v>
      </c>
      <c r="AA5" s="26" t="s">
        <v>195</v>
      </c>
      <c r="AC5" s="26" t="s">
        <v>193</v>
      </c>
    </row>
    <row r="6" spans="1:30">
      <c r="A6" s="26">
        <v>60567692</v>
      </c>
      <c r="B6" s="26" t="s">
        <v>122</v>
      </c>
      <c r="C6" s="26" t="s">
        <v>220</v>
      </c>
      <c r="D6" s="26" t="s">
        <v>221</v>
      </c>
      <c r="E6" s="26" t="s">
        <v>222</v>
      </c>
      <c r="F6" s="26" t="s">
        <v>123</v>
      </c>
      <c r="G6" s="26">
        <v>2012</v>
      </c>
      <c r="H6" s="26">
        <f t="shared" si="0"/>
        <v>6</v>
      </c>
      <c r="I6" s="26" t="s">
        <v>213</v>
      </c>
      <c r="J6" s="26">
        <v>11</v>
      </c>
      <c r="K6" s="26" t="s">
        <v>223</v>
      </c>
      <c r="L6" s="26" t="s">
        <v>224</v>
      </c>
      <c r="M6" s="26" t="s">
        <v>216</v>
      </c>
      <c r="N6" s="26" t="s">
        <v>225</v>
      </c>
      <c r="Q6" s="26" t="s">
        <v>226</v>
      </c>
      <c r="R6" s="26" t="s">
        <v>227</v>
      </c>
      <c r="S6" s="26" t="s">
        <v>228</v>
      </c>
      <c r="T6" s="27">
        <v>44934.424801562498</v>
      </c>
      <c r="V6" s="26" t="s">
        <v>192</v>
      </c>
      <c r="W6" s="26" t="s">
        <v>193</v>
      </c>
      <c r="X6" s="26" t="s">
        <v>194</v>
      </c>
      <c r="Y6" s="26" t="s">
        <v>193</v>
      </c>
      <c r="Z6" s="26" t="s">
        <v>193</v>
      </c>
      <c r="AA6" s="26" t="s">
        <v>195</v>
      </c>
      <c r="AC6" s="26" t="s">
        <v>193</v>
      </c>
    </row>
    <row r="7" spans="1:30">
      <c r="A7" s="26">
        <v>60687004</v>
      </c>
      <c r="B7" s="26" t="s">
        <v>67</v>
      </c>
      <c r="C7" s="26" t="s">
        <v>229</v>
      </c>
      <c r="D7" s="26" t="s">
        <v>230</v>
      </c>
      <c r="E7" s="26" t="s">
        <v>231</v>
      </c>
      <c r="F7" s="26" t="s">
        <v>46</v>
      </c>
      <c r="G7" s="26">
        <v>2017</v>
      </c>
      <c r="H7" s="26">
        <f t="shared" si="0"/>
        <v>5</v>
      </c>
      <c r="I7" s="26" t="s">
        <v>213</v>
      </c>
      <c r="J7" s="26">
        <v>7</v>
      </c>
      <c r="K7" s="26" t="s">
        <v>214</v>
      </c>
      <c r="L7" s="26" t="s">
        <v>232</v>
      </c>
      <c r="M7" s="26" t="s">
        <v>233</v>
      </c>
      <c r="N7" s="26" t="s">
        <v>225</v>
      </c>
      <c r="Q7" s="26" t="s">
        <v>234</v>
      </c>
      <c r="R7" s="26" t="s">
        <v>235</v>
      </c>
      <c r="S7" s="26" t="s">
        <v>236</v>
      </c>
      <c r="T7" s="27">
        <v>44946.832863067131</v>
      </c>
      <c r="V7" s="26" t="s">
        <v>192</v>
      </c>
      <c r="W7" s="26" t="s">
        <v>193</v>
      </c>
      <c r="X7" s="26" t="s">
        <v>194</v>
      </c>
      <c r="Y7" s="26" t="s">
        <v>193</v>
      </c>
      <c r="Z7" s="26" t="s">
        <v>193</v>
      </c>
      <c r="AA7" s="26" t="s">
        <v>195</v>
      </c>
      <c r="AC7" s="26" t="s">
        <v>193</v>
      </c>
    </row>
    <row r="8" spans="1:30">
      <c r="A8" s="26">
        <v>60662443</v>
      </c>
      <c r="B8" s="26" t="s">
        <v>26</v>
      </c>
      <c r="C8" s="26" t="s">
        <v>229</v>
      </c>
      <c r="D8" s="26" t="s">
        <v>237</v>
      </c>
      <c r="E8" s="26" t="s">
        <v>238</v>
      </c>
      <c r="F8" s="26" t="s">
        <v>27</v>
      </c>
      <c r="G8" s="26">
        <v>2019</v>
      </c>
      <c r="H8" s="26">
        <f t="shared" si="0"/>
        <v>11</v>
      </c>
      <c r="I8" s="26" t="s">
        <v>184</v>
      </c>
      <c r="J8" s="26">
        <v>5</v>
      </c>
      <c r="K8" s="26" t="s">
        <v>203</v>
      </c>
      <c r="L8" s="26" t="s">
        <v>239</v>
      </c>
      <c r="M8" s="26" t="s">
        <v>233</v>
      </c>
      <c r="N8" s="26" t="s">
        <v>225</v>
      </c>
      <c r="Q8" s="26" t="s">
        <v>240</v>
      </c>
      <c r="R8" s="26" t="s">
        <v>235</v>
      </c>
      <c r="S8" s="26" t="s">
        <v>236</v>
      </c>
      <c r="T8" s="27">
        <v>44946.833013668984</v>
      </c>
      <c r="V8" s="26" t="s">
        <v>192</v>
      </c>
      <c r="W8" s="26" t="s">
        <v>193</v>
      </c>
      <c r="X8" s="26" t="s">
        <v>194</v>
      </c>
      <c r="Y8" s="26" t="s">
        <v>193</v>
      </c>
      <c r="Z8" s="26" t="s">
        <v>193</v>
      </c>
      <c r="AA8" s="26" t="s">
        <v>195</v>
      </c>
      <c r="AC8" s="26" t="s">
        <v>193</v>
      </c>
    </row>
    <row r="9" spans="1:30">
      <c r="A9" s="26">
        <v>60685580</v>
      </c>
      <c r="B9" s="26" t="s">
        <v>24</v>
      </c>
      <c r="C9" s="26" t="s">
        <v>241</v>
      </c>
      <c r="D9" s="26" t="s">
        <v>242</v>
      </c>
      <c r="E9" s="26" t="s">
        <v>243</v>
      </c>
      <c r="F9" s="26" t="s">
        <v>25</v>
      </c>
      <c r="G9" s="26">
        <v>2019</v>
      </c>
      <c r="H9" s="26">
        <f t="shared" si="0"/>
        <v>5</v>
      </c>
      <c r="I9" s="26" t="s">
        <v>184</v>
      </c>
      <c r="J9" s="26">
        <v>5</v>
      </c>
      <c r="K9" s="26" t="s">
        <v>203</v>
      </c>
      <c r="L9" s="26" t="s">
        <v>244</v>
      </c>
      <c r="M9" s="26" t="s">
        <v>205</v>
      </c>
      <c r="N9" s="26" t="s">
        <v>206</v>
      </c>
      <c r="Q9" s="26" t="s">
        <v>245</v>
      </c>
      <c r="R9" s="26" t="s">
        <v>246</v>
      </c>
      <c r="S9" s="26" t="s">
        <v>247</v>
      </c>
      <c r="T9" s="27">
        <v>44949.871417118055</v>
      </c>
      <c r="U9" s="26" t="s">
        <v>248</v>
      </c>
      <c r="V9" s="26" t="s">
        <v>192</v>
      </c>
      <c r="W9" s="26" t="s">
        <v>193</v>
      </c>
      <c r="X9" s="26" t="s">
        <v>194</v>
      </c>
      <c r="Y9" s="26" t="s">
        <v>193</v>
      </c>
      <c r="Z9" s="26" t="s">
        <v>193</v>
      </c>
      <c r="AA9" s="26" t="s">
        <v>195</v>
      </c>
      <c r="AC9" s="26" t="s">
        <v>193</v>
      </c>
    </row>
    <row r="10" spans="1:30">
      <c r="A10" s="26">
        <v>60404109</v>
      </c>
      <c r="B10" s="26" t="s">
        <v>132</v>
      </c>
      <c r="C10" s="26" t="s">
        <v>249</v>
      </c>
      <c r="D10" s="26" t="s">
        <v>250</v>
      </c>
      <c r="E10" s="26" t="s">
        <v>251</v>
      </c>
      <c r="F10" s="26" t="s">
        <v>133</v>
      </c>
      <c r="G10" s="26">
        <v>2011</v>
      </c>
      <c r="H10" s="26">
        <f t="shared" si="0"/>
        <v>7</v>
      </c>
      <c r="I10" s="26" t="s">
        <v>184</v>
      </c>
      <c r="J10" s="26">
        <v>13</v>
      </c>
      <c r="K10" s="26" t="s">
        <v>198</v>
      </c>
      <c r="L10" s="26" t="s">
        <v>252</v>
      </c>
      <c r="M10" s="26" t="s">
        <v>216</v>
      </c>
      <c r="N10" s="26" t="s">
        <v>225</v>
      </c>
      <c r="Q10" s="26" t="s">
        <v>253</v>
      </c>
      <c r="R10" s="26" t="s">
        <v>254</v>
      </c>
      <c r="S10" s="26" t="s">
        <v>255</v>
      </c>
      <c r="T10" s="27">
        <v>44952.378009502318</v>
      </c>
      <c r="V10" s="26" t="s">
        <v>192</v>
      </c>
      <c r="W10" s="26" t="s">
        <v>193</v>
      </c>
      <c r="X10" s="26" t="s">
        <v>194</v>
      </c>
      <c r="Y10" s="26" t="s">
        <v>193</v>
      </c>
      <c r="Z10" s="26" t="s">
        <v>193</v>
      </c>
      <c r="AA10" s="26" t="s">
        <v>195</v>
      </c>
      <c r="AC10" s="26" t="s">
        <v>193</v>
      </c>
    </row>
    <row r="11" spans="1:30">
      <c r="A11" s="26">
        <v>60632994</v>
      </c>
      <c r="B11" s="26" t="s">
        <v>66</v>
      </c>
      <c r="C11" s="26" t="s">
        <v>256</v>
      </c>
      <c r="D11" s="26" t="s">
        <v>257</v>
      </c>
      <c r="E11" s="26" t="s">
        <v>258</v>
      </c>
      <c r="F11" s="26" t="s">
        <v>48</v>
      </c>
      <c r="G11" s="26">
        <v>2016</v>
      </c>
      <c r="H11" s="26">
        <f t="shared" si="0"/>
        <v>8</v>
      </c>
      <c r="I11" s="26" t="s">
        <v>213</v>
      </c>
      <c r="J11" s="26">
        <v>7</v>
      </c>
      <c r="K11" s="26" t="s">
        <v>214</v>
      </c>
      <c r="L11" s="26" t="s">
        <v>259</v>
      </c>
      <c r="M11" s="26" t="s">
        <v>260</v>
      </c>
      <c r="N11" s="26" t="s">
        <v>206</v>
      </c>
      <c r="Q11" s="26" t="s">
        <v>261</v>
      </c>
      <c r="R11" s="26" t="s">
        <v>262</v>
      </c>
      <c r="S11" s="26" t="s">
        <v>263</v>
      </c>
      <c r="T11" s="27">
        <v>44941.85720377315</v>
      </c>
      <c r="V11" s="26" t="s">
        <v>192</v>
      </c>
      <c r="W11" s="26" t="s">
        <v>193</v>
      </c>
      <c r="X11" s="26" t="s">
        <v>194</v>
      </c>
      <c r="Y11" s="26" t="s">
        <v>193</v>
      </c>
      <c r="Z11" s="26" t="s">
        <v>193</v>
      </c>
      <c r="AA11" s="26" t="s">
        <v>195</v>
      </c>
      <c r="AC11" s="26" t="s">
        <v>193</v>
      </c>
    </row>
    <row r="12" spans="1:30">
      <c r="A12" s="26">
        <v>60710775</v>
      </c>
      <c r="B12" s="26" t="s">
        <v>77</v>
      </c>
      <c r="C12" s="26" t="s">
        <v>264</v>
      </c>
      <c r="D12" s="26" t="s">
        <v>265</v>
      </c>
      <c r="E12" s="26" t="s">
        <v>266</v>
      </c>
      <c r="F12" s="26" t="s">
        <v>78</v>
      </c>
      <c r="G12" s="26">
        <v>2015</v>
      </c>
      <c r="H12" s="26">
        <f t="shared" si="0"/>
        <v>8</v>
      </c>
      <c r="I12" s="26" t="s">
        <v>184</v>
      </c>
      <c r="J12" s="26">
        <v>9</v>
      </c>
      <c r="K12" s="26" t="s">
        <v>267</v>
      </c>
      <c r="L12" s="26" t="s">
        <v>268</v>
      </c>
      <c r="M12" s="26" t="s">
        <v>260</v>
      </c>
      <c r="N12" s="26" t="s">
        <v>225</v>
      </c>
      <c r="Q12" s="26" t="s">
        <v>269</v>
      </c>
      <c r="R12" s="26" t="s">
        <v>270</v>
      </c>
      <c r="S12" s="26" t="s">
        <v>271</v>
      </c>
      <c r="T12" s="27">
        <v>44935.552455277779</v>
      </c>
      <c r="U12" s="26" t="s">
        <v>272</v>
      </c>
      <c r="V12" s="26" t="s">
        <v>192</v>
      </c>
      <c r="W12" s="26" t="s">
        <v>193</v>
      </c>
      <c r="X12" s="26" t="s">
        <v>194</v>
      </c>
      <c r="Y12" s="26" t="s">
        <v>193</v>
      </c>
      <c r="Z12" s="26" t="s">
        <v>193</v>
      </c>
      <c r="AA12" s="26" t="s">
        <v>195</v>
      </c>
      <c r="AC12" s="26" t="s">
        <v>193</v>
      </c>
    </row>
    <row r="13" spans="1:30">
      <c r="A13" s="26">
        <v>60710773</v>
      </c>
      <c r="B13" s="26" t="s">
        <v>37</v>
      </c>
      <c r="C13" s="26" t="s">
        <v>264</v>
      </c>
      <c r="D13" s="26" t="s">
        <v>273</v>
      </c>
      <c r="E13" s="26" t="s">
        <v>274</v>
      </c>
      <c r="F13" s="26" t="s">
        <v>22</v>
      </c>
      <c r="G13" s="26">
        <v>2018</v>
      </c>
      <c r="H13" s="26">
        <f t="shared" si="0"/>
        <v>10</v>
      </c>
      <c r="I13" s="26" t="s">
        <v>213</v>
      </c>
      <c r="J13" s="26">
        <v>5</v>
      </c>
      <c r="K13" s="26" t="s">
        <v>275</v>
      </c>
      <c r="L13" s="26" t="s">
        <v>268</v>
      </c>
      <c r="M13" s="26" t="s">
        <v>260</v>
      </c>
      <c r="N13" s="26" t="s">
        <v>225</v>
      </c>
      <c r="Q13" s="26" t="s">
        <v>276</v>
      </c>
      <c r="R13" s="26" t="s">
        <v>270</v>
      </c>
      <c r="S13" s="26" t="s">
        <v>271</v>
      </c>
      <c r="T13" s="27">
        <v>44935.551225081021</v>
      </c>
      <c r="V13" s="26" t="s">
        <v>192</v>
      </c>
      <c r="W13" s="26" t="s">
        <v>193</v>
      </c>
      <c r="X13" s="26" t="s">
        <v>194</v>
      </c>
      <c r="Y13" s="26" t="s">
        <v>193</v>
      </c>
      <c r="Z13" s="26" t="s">
        <v>193</v>
      </c>
      <c r="AA13" s="26" t="s">
        <v>195</v>
      </c>
      <c r="AC13" s="26" t="s">
        <v>193</v>
      </c>
    </row>
    <row r="14" spans="1:30">
      <c r="A14" s="26">
        <v>60572399</v>
      </c>
      <c r="B14" s="26" t="s">
        <v>59</v>
      </c>
      <c r="C14" s="26" t="s">
        <v>277</v>
      </c>
      <c r="D14" s="26" t="s">
        <v>278</v>
      </c>
      <c r="E14" s="26" t="s">
        <v>279</v>
      </c>
      <c r="F14" s="26" t="s">
        <v>40</v>
      </c>
      <c r="G14" s="26">
        <v>2016</v>
      </c>
      <c r="H14" s="26">
        <f t="shared" si="0"/>
        <v>9</v>
      </c>
      <c r="I14" s="26" t="s">
        <v>184</v>
      </c>
      <c r="J14" s="26">
        <v>7</v>
      </c>
      <c r="K14" s="26" t="s">
        <v>280</v>
      </c>
      <c r="L14" s="26" t="s">
        <v>281</v>
      </c>
      <c r="M14" s="26" t="s">
        <v>205</v>
      </c>
      <c r="N14" s="26" t="s">
        <v>206</v>
      </c>
      <c r="P14" s="26" t="s">
        <v>282</v>
      </c>
      <c r="Q14" s="26" t="s">
        <v>283</v>
      </c>
      <c r="R14" s="26" t="s">
        <v>284</v>
      </c>
      <c r="S14" s="26" t="s">
        <v>285</v>
      </c>
      <c r="T14" s="27">
        <v>44944.696431180557</v>
      </c>
      <c r="V14" s="26" t="s">
        <v>192</v>
      </c>
      <c r="W14" s="26" t="s">
        <v>193</v>
      </c>
      <c r="X14" s="26" t="s">
        <v>194</v>
      </c>
      <c r="Y14" s="26" t="s">
        <v>193</v>
      </c>
      <c r="Z14" s="26" t="s">
        <v>193</v>
      </c>
      <c r="AA14" s="26" t="s">
        <v>195</v>
      </c>
      <c r="AC14" s="26" t="s">
        <v>193</v>
      </c>
    </row>
    <row r="15" spans="1:30">
      <c r="A15" s="26">
        <v>60633398</v>
      </c>
      <c r="B15" s="26" t="s">
        <v>139</v>
      </c>
      <c r="C15" s="26" t="s">
        <v>286</v>
      </c>
      <c r="D15" s="26" t="s">
        <v>287</v>
      </c>
      <c r="E15" s="26" t="s">
        <v>288</v>
      </c>
      <c r="F15" s="26" t="s">
        <v>140</v>
      </c>
      <c r="G15" s="26">
        <v>2011</v>
      </c>
      <c r="H15" s="26">
        <f t="shared" si="0"/>
        <v>3</v>
      </c>
      <c r="I15" s="26" t="s">
        <v>184</v>
      </c>
      <c r="J15" s="26">
        <v>13</v>
      </c>
      <c r="K15" s="26" t="s">
        <v>198</v>
      </c>
      <c r="L15" s="26" t="s">
        <v>289</v>
      </c>
      <c r="M15" s="26" t="s">
        <v>205</v>
      </c>
      <c r="N15" s="26" t="s">
        <v>206</v>
      </c>
      <c r="Q15" s="26" t="s">
        <v>290</v>
      </c>
      <c r="R15" s="26" t="s">
        <v>291</v>
      </c>
      <c r="S15" s="26" t="s">
        <v>292</v>
      </c>
      <c r="T15" s="27">
        <v>44938.816125231482</v>
      </c>
      <c r="V15" s="26" t="s">
        <v>192</v>
      </c>
      <c r="W15" s="26" t="s">
        <v>193</v>
      </c>
      <c r="X15" s="26" t="s">
        <v>194</v>
      </c>
      <c r="Y15" s="26" t="s">
        <v>193</v>
      </c>
      <c r="Z15" s="26" t="s">
        <v>193</v>
      </c>
      <c r="AA15" s="26" t="s">
        <v>195</v>
      </c>
      <c r="AC15" s="26" t="s">
        <v>193</v>
      </c>
    </row>
    <row r="16" spans="1:30">
      <c r="A16" s="26">
        <v>100044682</v>
      </c>
      <c r="B16" s="26" t="s">
        <v>143</v>
      </c>
      <c r="C16" s="26" t="s">
        <v>293</v>
      </c>
      <c r="D16" s="26" t="s">
        <v>294</v>
      </c>
      <c r="E16" s="26" t="s">
        <v>295</v>
      </c>
      <c r="F16" s="26" t="s">
        <v>144</v>
      </c>
      <c r="G16" s="26">
        <v>2010</v>
      </c>
      <c r="H16" s="26">
        <f t="shared" si="0"/>
        <v>11</v>
      </c>
      <c r="I16" s="26" t="s">
        <v>184</v>
      </c>
      <c r="J16" s="26">
        <v>13</v>
      </c>
      <c r="K16" s="26" t="s">
        <v>198</v>
      </c>
      <c r="L16" s="26" t="s">
        <v>296</v>
      </c>
      <c r="M16" s="26" t="s">
        <v>216</v>
      </c>
      <c r="N16" s="26" t="s">
        <v>206</v>
      </c>
      <c r="Q16" s="26" t="s">
        <v>297</v>
      </c>
      <c r="R16" s="26" t="s">
        <v>298</v>
      </c>
      <c r="S16" s="26" t="s">
        <v>299</v>
      </c>
      <c r="T16" s="27">
        <v>44948.862925879628</v>
      </c>
      <c r="V16" s="26" t="s">
        <v>192</v>
      </c>
      <c r="W16" s="26" t="s">
        <v>193</v>
      </c>
      <c r="X16" s="26" t="s">
        <v>194</v>
      </c>
      <c r="Y16" s="26" t="s">
        <v>193</v>
      </c>
      <c r="Z16" s="26" t="s">
        <v>193</v>
      </c>
      <c r="AA16" s="26" t="s">
        <v>195</v>
      </c>
      <c r="AC16" s="26" t="s">
        <v>193</v>
      </c>
    </row>
    <row r="17" spans="1:29">
      <c r="A17" s="26">
        <v>60717726</v>
      </c>
      <c r="B17" s="26" t="s">
        <v>19</v>
      </c>
      <c r="C17" s="26" t="s">
        <v>300</v>
      </c>
      <c r="D17" s="26" t="s">
        <v>301</v>
      </c>
      <c r="E17" s="26" t="s">
        <v>302</v>
      </c>
      <c r="F17" s="26" t="s">
        <v>20</v>
      </c>
      <c r="G17" s="26">
        <v>2020</v>
      </c>
      <c r="H17" s="26">
        <f t="shared" si="0"/>
        <v>4</v>
      </c>
      <c r="I17" s="26" t="s">
        <v>184</v>
      </c>
      <c r="J17" s="26">
        <v>5</v>
      </c>
      <c r="K17" s="26" t="s">
        <v>203</v>
      </c>
      <c r="L17" s="26" t="s">
        <v>303</v>
      </c>
      <c r="M17" s="26" t="s">
        <v>260</v>
      </c>
      <c r="N17" s="26" t="s">
        <v>206</v>
      </c>
      <c r="Q17" s="26" t="s">
        <v>304</v>
      </c>
      <c r="R17" s="26" t="s">
        <v>305</v>
      </c>
      <c r="S17" s="26" t="s">
        <v>306</v>
      </c>
      <c r="T17" s="27">
        <v>44952.886541701388</v>
      </c>
      <c r="V17" s="26" t="s">
        <v>192</v>
      </c>
      <c r="W17" s="26" t="s">
        <v>193</v>
      </c>
      <c r="X17" s="26" t="s">
        <v>194</v>
      </c>
      <c r="Y17" s="26" t="s">
        <v>193</v>
      </c>
      <c r="Z17" s="26" t="s">
        <v>193</v>
      </c>
      <c r="AA17" s="26" t="s">
        <v>195</v>
      </c>
      <c r="AC17" s="26" t="s">
        <v>193</v>
      </c>
    </row>
    <row r="18" spans="1:29">
      <c r="A18" s="26">
        <v>60717724</v>
      </c>
      <c r="B18" s="26" t="s">
        <v>21</v>
      </c>
      <c r="C18" s="26" t="s">
        <v>300</v>
      </c>
      <c r="D18" s="26" t="s">
        <v>307</v>
      </c>
      <c r="E18" s="26" t="s">
        <v>308</v>
      </c>
      <c r="F18" s="26" t="s">
        <v>22</v>
      </c>
      <c r="G18" s="26">
        <v>2018</v>
      </c>
      <c r="H18" s="26">
        <f t="shared" si="0"/>
        <v>10</v>
      </c>
      <c r="I18" s="26" t="s">
        <v>184</v>
      </c>
      <c r="J18" s="26">
        <v>5</v>
      </c>
      <c r="K18" s="26" t="s">
        <v>203</v>
      </c>
      <c r="L18" s="26" t="s">
        <v>303</v>
      </c>
      <c r="M18" s="26" t="s">
        <v>260</v>
      </c>
      <c r="N18" s="26" t="s">
        <v>206</v>
      </c>
      <c r="Q18" s="26" t="s">
        <v>309</v>
      </c>
      <c r="R18" s="26" t="s">
        <v>305</v>
      </c>
      <c r="S18" s="26" t="s">
        <v>306</v>
      </c>
      <c r="T18" s="27">
        <v>44952.884846597219</v>
      </c>
      <c r="V18" s="26" t="s">
        <v>192</v>
      </c>
      <c r="W18" s="26" t="s">
        <v>193</v>
      </c>
      <c r="X18" s="26" t="s">
        <v>194</v>
      </c>
      <c r="Y18" s="26" t="s">
        <v>193</v>
      </c>
      <c r="Z18" s="26" t="s">
        <v>193</v>
      </c>
      <c r="AA18" s="26" t="s">
        <v>195</v>
      </c>
      <c r="AC18" s="26" t="s">
        <v>193</v>
      </c>
    </row>
    <row r="19" spans="1:29">
      <c r="A19" s="26">
        <v>60716491</v>
      </c>
      <c r="B19" s="26" t="s">
        <v>101</v>
      </c>
      <c r="C19" s="26" t="s">
        <v>310</v>
      </c>
      <c r="D19" s="26" t="s">
        <v>311</v>
      </c>
      <c r="E19" s="26" t="s">
        <v>312</v>
      </c>
      <c r="F19" s="26" t="s">
        <v>102</v>
      </c>
      <c r="G19" s="26">
        <v>2012</v>
      </c>
      <c r="H19" s="26">
        <f t="shared" si="0"/>
        <v>4</v>
      </c>
      <c r="I19" s="26" t="s">
        <v>184</v>
      </c>
      <c r="J19" s="26">
        <v>11</v>
      </c>
      <c r="K19" s="26" t="s">
        <v>185</v>
      </c>
      <c r="L19" s="26" t="s">
        <v>313</v>
      </c>
      <c r="M19" s="26" t="s">
        <v>314</v>
      </c>
      <c r="N19" s="26" t="s">
        <v>206</v>
      </c>
      <c r="Q19" s="26" t="s">
        <v>315</v>
      </c>
      <c r="R19" s="26" t="s">
        <v>316</v>
      </c>
      <c r="S19" s="26" t="s">
        <v>317</v>
      </c>
      <c r="T19" s="27">
        <v>44949.673422210646</v>
      </c>
      <c r="V19" s="26" t="s">
        <v>192</v>
      </c>
      <c r="W19" s="26" t="s">
        <v>193</v>
      </c>
      <c r="X19" s="26" t="s">
        <v>194</v>
      </c>
      <c r="Y19" s="26" t="s">
        <v>193</v>
      </c>
      <c r="Z19" s="26" t="s">
        <v>193</v>
      </c>
      <c r="AA19" s="26" t="s">
        <v>195</v>
      </c>
      <c r="AC19" s="26" t="s">
        <v>193</v>
      </c>
    </row>
    <row r="20" spans="1:29">
      <c r="A20" s="26">
        <v>60647581</v>
      </c>
      <c r="B20" s="26" t="s">
        <v>83</v>
      </c>
      <c r="C20" s="26" t="s">
        <v>318</v>
      </c>
      <c r="D20" s="26" t="s">
        <v>319</v>
      </c>
      <c r="E20" s="26" t="s">
        <v>320</v>
      </c>
      <c r="F20" s="26" t="s">
        <v>84</v>
      </c>
      <c r="G20" s="26">
        <v>2015</v>
      </c>
      <c r="H20" s="26">
        <f t="shared" si="0"/>
        <v>11</v>
      </c>
      <c r="I20" s="26" t="s">
        <v>184</v>
      </c>
      <c r="J20" s="26">
        <v>9</v>
      </c>
      <c r="K20" s="26" t="s">
        <v>267</v>
      </c>
      <c r="L20" s="26" t="s">
        <v>321</v>
      </c>
      <c r="M20" s="26" t="s">
        <v>322</v>
      </c>
      <c r="N20" s="26" t="s">
        <v>323</v>
      </c>
      <c r="Q20" s="26" t="s">
        <v>324</v>
      </c>
      <c r="R20" s="26" t="s">
        <v>325</v>
      </c>
      <c r="S20" s="26" t="s">
        <v>326</v>
      </c>
      <c r="T20" s="27">
        <v>44951.877905613423</v>
      </c>
      <c r="V20" s="26" t="s">
        <v>192</v>
      </c>
      <c r="W20" s="26" t="s">
        <v>193</v>
      </c>
      <c r="X20" s="26" t="s">
        <v>194</v>
      </c>
      <c r="Y20" s="26" t="s">
        <v>193</v>
      </c>
      <c r="Z20" s="26" t="s">
        <v>193</v>
      </c>
      <c r="AA20" s="26" t="s">
        <v>195</v>
      </c>
      <c r="AC20" s="26" t="s">
        <v>193</v>
      </c>
    </row>
    <row r="21" spans="1:29">
      <c r="A21" s="26">
        <v>60457996</v>
      </c>
      <c r="B21" s="26" t="s">
        <v>149</v>
      </c>
      <c r="C21" s="26" t="s">
        <v>327</v>
      </c>
      <c r="D21" s="26" t="s">
        <v>328</v>
      </c>
      <c r="E21" s="26" t="s">
        <v>329</v>
      </c>
      <c r="F21" s="26" t="s">
        <v>150</v>
      </c>
      <c r="G21" s="26">
        <v>2011</v>
      </c>
      <c r="H21" s="26">
        <f t="shared" si="0"/>
        <v>12</v>
      </c>
      <c r="I21" s="26" t="s">
        <v>213</v>
      </c>
      <c r="J21" s="26">
        <v>13</v>
      </c>
      <c r="K21" s="26" t="s">
        <v>330</v>
      </c>
      <c r="L21" s="26" t="s">
        <v>331</v>
      </c>
      <c r="M21" s="26" t="s">
        <v>332</v>
      </c>
      <c r="N21" s="26" t="s">
        <v>333</v>
      </c>
      <c r="Q21" s="26" t="s">
        <v>334</v>
      </c>
      <c r="R21" s="26" t="s">
        <v>335</v>
      </c>
      <c r="S21" s="26" t="s">
        <v>336</v>
      </c>
      <c r="T21" s="27">
        <v>44951.877910914351</v>
      </c>
      <c r="V21" s="26" t="s">
        <v>192</v>
      </c>
      <c r="W21" s="26" t="s">
        <v>193</v>
      </c>
      <c r="X21" s="26" t="s">
        <v>194</v>
      </c>
      <c r="Y21" s="26" t="s">
        <v>193</v>
      </c>
      <c r="Z21" s="26" t="s">
        <v>193</v>
      </c>
      <c r="AA21" s="26" t="s">
        <v>195</v>
      </c>
      <c r="AC21" s="26" t="s">
        <v>193</v>
      </c>
    </row>
    <row r="22" spans="1:29">
      <c r="A22" s="26">
        <v>60638891</v>
      </c>
      <c r="B22" s="26" t="s">
        <v>65</v>
      </c>
      <c r="C22" s="26" t="s">
        <v>337</v>
      </c>
      <c r="D22" s="26" t="s">
        <v>338</v>
      </c>
      <c r="E22" s="26" t="s">
        <v>339</v>
      </c>
      <c r="F22" s="26" t="s">
        <v>46</v>
      </c>
      <c r="G22" s="26">
        <v>2017</v>
      </c>
      <c r="H22" s="26">
        <f t="shared" si="0"/>
        <v>5</v>
      </c>
      <c r="I22" s="26" t="s">
        <v>213</v>
      </c>
      <c r="J22" s="26">
        <v>7</v>
      </c>
      <c r="K22" s="26" t="s">
        <v>214</v>
      </c>
      <c r="L22" s="26" t="s">
        <v>340</v>
      </c>
      <c r="M22" s="26" t="s">
        <v>341</v>
      </c>
      <c r="N22" s="26" t="s">
        <v>342</v>
      </c>
      <c r="Q22" s="26" t="s">
        <v>343</v>
      </c>
      <c r="R22" s="26" t="s">
        <v>344</v>
      </c>
      <c r="S22" s="26" t="s">
        <v>345</v>
      </c>
      <c r="T22" s="27">
        <v>44951.837934583331</v>
      </c>
      <c r="V22" s="26" t="s">
        <v>192</v>
      </c>
      <c r="W22" s="26" t="s">
        <v>193</v>
      </c>
      <c r="X22" s="26" t="s">
        <v>194</v>
      </c>
      <c r="Y22" s="26" t="s">
        <v>193</v>
      </c>
      <c r="Z22" s="26" t="s">
        <v>193</v>
      </c>
      <c r="AA22" s="26" t="s">
        <v>195</v>
      </c>
      <c r="AC22" s="26" t="s">
        <v>193</v>
      </c>
    </row>
    <row r="23" spans="1:29">
      <c r="A23" s="26">
        <v>60570193</v>
      </c>
      <c r="B23" s="26" t="s">
        <v>90</v>
      </c>
      <c r="C23" s="26" t="s">
        <v>346</v>
      </c>
      <c r="D23" s="26" t="s">
        <v>347</v>
      </c>
      <c r="E23" s="26" t="s">
        <v>348</v>
      </c>
      <c r="F23" s="26" t="s">
        <v>78</v>
      </c>
      <c r="G23" s="26">
        <v>2015</v>
      </c>
      <c r="H23" s="26">
        <f t="shared" si="0"/>
        <v>8</v>
      </c>
      <c r="I23" s="26" t="s">
        <v>213</v>
      </c>
      <c r="J23" s="26">
        <v>9</v>
      </c>
      <c r="K23" s="26" t="s">
        <v>349</v>
      </c>
      <c r="L23" s="26" t="s">
        <v>350</v>
      </c>
      <c r="M23" s="26" t="s">
        <v>216</v>
      </c>
      <c r="N23" s="26" t="s">
        <v>206</v>
      </c>
      <c r="Q23" s="26" t="s">
        <v>351</v>
      </c>
      <c r="R23" s="26" t="s">
        <v>352</v>
      </c>
      <c r="S23" s="26" t="s">
        <v>353</v>
      </c>
      <c r="T23" s="27">
        <v>44941.841911111114</v>
      </c>
      <c r="V23" s="26" t="s">
        <v>192</v>
      </c>
      <c r="W23" s="26" t="s">
        <v>193</v>
      </c>
      <c r="X23" s="26" t="s">
        <v>194</v>
      </c>
      <c r="Y23" s="26" t="s">
        <v>193</v>
      </c>
      <c r="Z23" s="26" t="s">
        <v>193</v>
      </c>
      <c r="AA23" s="26" t="s">
        <v>195</v>
      </c>
      <c r="AC23" s="26" t="s">
        <v>193</v>
      </c>
    </row>
    <row r="24" spans="1:29">
      <c r="A24" s="26">
        <v>60629613</v>
      </c>
      <c r="B24" s="26" t="s">
        <v>49</v>
      </c>
      <c r="C24" s="26" t="s">
        <v>354</v>
      </c>
      <c r="D24" s="26" t="s">
        <v>355</v>
      </c>
      <c r="E24" s="26" t="s">
        <v>356</v>
      </c>
      <c r="F24" s="26" t="s">
        <v>44</v>
      </c>
      <c r="G24" s="26">
        <v>2016</v>
      </c>
      <c r="H24" s="26">
        <f t="shared" si="0"/>
        <v>2</v>
      </c>
      <c r="I24" s="26" t="s">
        <v>184</v>
      </c>
      <c r="J24" s="26">
        <v>7</v>
      </c>
      <c r="K24" s="26" t="s">
        <v>280</v>
      </c>
      <c r="L24" s="26" t="s">
        <v>357</v>
      </c>
      <c r="M24" s="26" t="s">
        <v>216</v>
      </c>
      <c r="N24" s="26" t="s">
        <v>225</v>
      </c>
      <c r="Q24" s="26" t="s">
        <v>358</v>
      </c>
      <c r="R24" s="26" t="s">
        <v>359</v>
      </c>
      <c r="S24" s="26" t="s">
        <v>360</v>
      </c>
      <c r="T24" s="27">
        <v>44939.492291620372</v>
      </c>
      <c r="V24" s="26" t="s">
        <v>192</v>
      </c>
      <c r="W24" s="26" t="s">
        <v>193</v>
      </c>
      <c r="X24" s="26" t="s">
        <v>194</v>
      </c>
      <c r="Y24" s="26" t="s">
        <v>193</v>
      </c>
      <c r="Z24" s="26" t="s">
        <v>193</v>
      </c>
      <c r="AA24" s="26" t="s">
        <v>195</v>
      </c>
      <c r="AC24" s="26" t="s">
        <v>193</v>
      </c>
    </row>
    <row r="25" spans="1:29">
      <c r="A25" s="26">
        <v>60622626</v>
      </c>
      <c r="B25" s="26" t="s">
        <v>91</v>
      </c>
      <c r="C25" s="26" t="s">
        <v>361</v>
      </c>
      <c r="D25" s="26" t="s">
        <v>362</v>
      </c>
      <c r="E25" s="26" t="s">
        <v>363</v>
      </c>
      <c r="F25" s="26" t="s">
        <v>92</v>
      </c>
      <c r="G25" s="26">
        <v>2014</v>
      </c>
      <c r="H25" s="26">
        <f t="shared" si="0"/>
        <v>1</v>
      </c>
      <c r="I25" s="26" t="s">
        <v>213</v>
      </c>
      <c r="J25" s="26">
        <v>9</v>
      </c>
      <c r="K25" s="26" t="s">
        <v>349</v>
      </c>
      <c r="L25" s="26" t="s">
        <v>364</v>
      </c>
      <c r="M25" s="26" t="s">
        <v>341</v>
      </c>
      <c r="N25" s="26" t="s">
        <v>342</v>
      </c>
      <c r="Q25" s="26" t="s">
        <v>365</v>
      </c>
      <c r="R25" s="26" t="s">
        <v>366</v>
      </c>
      <c r="S25" s="26" t="s">
        <v>367</v>
      </c>
      <c r="T25" s="27">
        <v>44941.552611921295</v>
      </c>
      <c r="V25" s="26" t="s">
        <v>192</v>
      </c>
      <c r="W25" s="26" t="s">
        <v>193</v>
      </c>
      <c r="X25" s="26" t="s">
        <v>194</v>
      </c>
      <c r="Y25" s="26" t="s">
        <v>193</v>
      </c>
      <c r="Z25" s="26" t="s">
        <v>193</v>
      </c>
      <c r="AA25" s="26" t="s">
        <v>195</v>
      </c>
      <c r="AC25" s="26" t="s">
        <v>193</v>
      </c>
    </row>
    <row r="26" spans="1:29">
      <c r="A26" s="26">
        <v>60540707</v>
      </c>
      <c r="B26" s="26" t="s">
        <v>134</v>
      </c>
      <c r="C26" s="26" t="s">
        <v>368</v>
      </c>
      <c r="D26" s="26" t="s">
        <v>369</v>
      </c>
      <c r="E26" s="26" t="s">
        <v>370</v>
      </c>
      <c r="F26" s="26" t="s">
        <v>135</v>
      </c>
      <c r="G26" s="26">
        <v>2010</v>
      </c>
      <c r="H26" s="26">
        <f t="shared" si="0"/>
        <v>4</v>
      </c>
      <c r="I26" s="26" t="s">
        <v>184</v>
      </c>
      <c r="J26" s="26">
        <v>13</v>
      </c>
      <c r="K26" s="26" t="s">
        <v>198</v>
      </c>
      <c r="L26" s="26" t="s">
        <v>371</v>
      </c>
      <c r="M26" s="26" t="s">
        <v>216</v>
      </c>
      <c r="N26" s="26" t="s">
        <v>206</v>
      </c>
      <c r="Q26" s="26" t="s">
        <v>372</v>
      </c>
      <c r="R26" s="26" t="s">
        <v>373</v>
      </c>
      <c r="S26" s="26" t="s">
        <v>374</v>
      </c>
      <c r="T26" s="27">
        <v>44934.800737951387</v>
      </c>
      <c r="V26" s="26" t="s">
        <v>192</v>
      </c>
      <c r="W26" s="26" t="s">
        <v>193</v>
      </c>
      <c r="X26" s="26" t="s">
        <v>194</v>
      </c>
      <c r="Y26" s="26" t="s">
        <v>193</v>
      </c>
      <c r="Z26" s="26" t="s">
        <v>193</v>
      </c>
      <c r="AA26" s="26" t="s">
        <v>195</v>
      </c>
      <c r="AC26" s="26" t="s">
        <v>193</v>
      </c>
    </row>
    <row r="27" spans="1:29">
      <c r="A27" s="26">
        <v>60656745</v>
      </c>
      <c r="B27" s="26" t="s">
        <v>41</v>
      </c>
      <c r="C27" s="26" t="s">
        <v>375</v>
      </c>
      <c r="D27" s="26" t="s">
        <v>376</v>
      </c>
      <c r="E27" s="26" t="s">
        <v>377</v>
      </c>
      <c r="F27" s="26" t="s">
        <v>42</v>
      </c>
      <c r="G27" s="26">
        <v>2017</v>
      </c>
      <c r="H27" s="26">
        <f t="shared" si="0"/>
        <v>6</v>
      </c>
      <c r="I27" s="26" t="s">
        <v>184</v>
      </c>
      <c r="J27" s="26">
        <v>7</v>
      </c>
      <c r="K27" s="26" t="s">
        <v>280</v>
      </c>
      <c r="L27" s="26" t="s">
        <v>378</v>
      </c>
      <c r="M27" s="26" t="s">
        <v>205</v>
      </c>
      <c r="N27" s="26" t="s">
        <v>225</v>
      </c>
      <c r="Q27" s="26" t="s">
        <v>379</v>
      </c>
      <c r="R27" s="26" t="s">
        <v>380</v>
      </c>
      <c r="S27" s="26" t="s">
        <v>381</v>
      </c>
      <c r="T27" s="27">
        <v>44944.564686469908</v>
      </c>
      <c r="V27" s="26" t="s">
        <v>192</v>
      </c>
      <c r="W27" s="26" t="s">
        <v>193</v>
      </c>
      <c r="X27" s="26" t="s">
        <v>194</v>
      </c>
      <c r="Y27" s="26" t="s">
        <v>193</v>
      </c>
      <c r="Z27" s="26" t="s">
        <v>193</v>
      </c>
      <c r="AA27" s="26" t="s">
        <v>195</v>
      </c>
      <c r="AC27" s="26" t="s">
        <v>193</v>
      </c>
    </row>
    <row r="28" spans="1:29">
      <c r="A28" s="26">
        <v>100036272</v>
      </c>
      <c r="B28" s="26" t="s">
        <v>85</v>
      </c>
      <c r="C28" s="26" t="s">
        <v>375</v>
      </c>
      <c r="D28" s="26" t="s">
        <v>382</v>
      </c>
      <c r="E28" s="26" t="s">
        <v>383</v>
      </c>
      <c r="F28" s="26" t="s">
        <v>82</v>
      </c>
      <c r="G28" s="26">
        <v>2014</v>
      </c>
      <c r="H28" s="26">
        <f t="shared" si="0"/>
        <v>3</v>
      </c>
      <c r="I28" s="26" t="s">
        <v>184</v>
      </c>
      <c r="J28" s="26">
        <v>9</v>
      </c>
      <c r="K28" s="26" t="s">
        <v>267</v>
      </c>
      <c r="L28" s="26" t="s">
        <v>378</v>
      </c>
      <c r="M28" s="26" t="s">
        <v>205</v>
      </c>
      <c r="N28" s="26" t="s">
        <v>206</v>
      </c>
      <c r="Q28" s="26" t="s">
        <v>384</v>
      </c>
      <c r="R28" s="26" t="s">
        <v>380</v>
      </c>
      <c r="S28" s="26" t="s">
        <v>381</v>
      </c>
      <c r="T28" s="27">
        <v>44944.564079363423</v>
      </c>
      <c r="V28" s="26" t="s">
        <v>192</v>
      </c>
      <c r="W28" s="26" t="s">
        <v>193</v>
      </c>
      <c r="X28" s="26" t="s">
        <v>194</v>
      </c>
      <c r="Y28" s="26" t="s">
        <v>193</v>
      </c>
      <c r="Z28" s="26" t="s">
        <v>193</v>
      </c>
      <c r="AA28" s="26" t="s">
        <v>195</v>
      </c>
      <c r="AC28" s="26" t="s">
        <v>193</v>
      </c>
    </row>
    <row r="29" spans="1:29">
      <c r="A29" s="26">
        <v>60569505</v>
      </c>
      <c r="B29" s="26" t="s">
        <v>111</v>
      </c>
      <c r="C29" s="26" t="s">
        <v>385</v>
      </c>
      <c r="D29" s="26" t="s">
        <v>386</v>
      </c>
      <c r="E29" s="26" t="s">
        <v>387</v>
      </c>
      <c r="F29" s="26" t="s">
        <v>112</v>
      </c>
      <c r="G29" s="26">
        <v>2012</v>
      </c>
      <c r="H29" s="26">
        <f t="shared" si="0"/>
        <v>10</v>
      </c>
      <c r="I29" s="26" t="s">
        <v>184</v>
      </c>
      <c r="J29" s="26">
        <v>11</v>
      </c>
      <c r="K29" s="26" t="s">
        <v>185</v>
      </c>
      <c r="L29" s="26" t="s">
        <v>388</v>
      </c>
      <c r="M29" s="26" t="s">
        <v>216</v>
      </c>
      <c r="N29" s="26" t="s">
        <v>225</v>
      </c>
      <c r="Q29" s="26" t="s">
        <v>389</v>
      </c>
      <c r="R29" s="26" t="s">
        <v>390</v>
      </c>
      <c r="S29" s="26" t="s">
        <v>391</v>
      </c>
      <c r="T29" s="27">
        <v>44938.764170625</v>
      </c>
      <c r="V29" s="26" t="s">
        <v>192</v>
      </c>
      <c r="W29" s="26" t="s">
        <v>193</v>
      </c>
      <c r="X29" s="26" t="s">
        <v>194</v>
      </c>
      <c r="Y29" s="26" t="s">
        <v>193</v>
      </c>
      <c r="Z29" s="26" t="s">
        <v>193</v>
      </c>
      <c r="AA29" s="26" t="s">
        <v>195</v>
      </c>
      <c r="AC29" s="26" t="s">
        <v>193</v>
      </c>
    </row>
    <row r="30" spans="1:29">
      <c r="A30" s="26">
        <v>60572679</v>
      </c>
      <c r="B30" s="26" t="s">
        <v>141</v>
      </c>
      <c r="C30" s="26" t="s">
        <v>392</v>
      </c>
      <c r="D30" s="26" t="s">
        <v>393</v>
      </c>
      <c r="E30" s="26" t="s">
        <v>394</v>
      </c>
      <c r="F30" s="26" t="s">
        <v>142</v>
      </c>
      <c r="G30" s="26">
        <v>2010</v>
      </c>
      <c r="H30" s="26">
        <f t="shared" si="0"/>
        <v>7</v>
      </c>
      <c r="I30" s="26" t="s">
        <v>184</v>
      </c>
      <c r="J30" s="26">
        <v>13</v>
      </c>
      <c r="K30" s="26" t="s">
        <v>198</v>
      </c>
      <c r="L30" s="26" t="s">
        <v>395</v>
      </c>
      <c r="M30" s="26" t="s">
        <v>322</v>
      </c>
      <c r="N30" s="26" t="s">
        <v>225</v>
      </c>
      <c r="Q30" s="26" t="s">
        <v>396</v>
      </c>
      <c r="R30" s="26" t="s">
        <v>397</v>
      </c>
      <c r="S30" s="26" t="s">
        <v>398</v>
      </c>
      <c r="T30" s="27">
        <v>44948.999663773146</v>
      </c>
      <c r="V30" s="26" t="s">
        <v>192</v>
      </c>
      <c r="W30" s="26" t="s">
        <v>193</v>
      </c>
      <c r="X30" s="26" t="s">
        <v>194</v>
      </c>
      <c r="Y30" s="26" t="s">
        <v>193</v>
      </c>
      <c r="Z30" s="26" t="s">
        <v>193</v>
      </c>
      <c r="AA30" s="26" t="s">
        <v>195</v>
      </c>
      <c r="AC30" s="26" t="s">
        <v>193</v>
      </c>
    </row>
    <row r="31" spans="1:29">
      <c r="A31" s="26">
        <v>40458232</v>
      </c>
      <c r="B31" s="26" t="s">
        <v>127</v>
      </c>
      <c r="C31" s="26" t="s">
        <v>399</v>
      </c>
      <c r="D31" s="26" t="s">
        <v>400</v>
      </c>
      <c r="E31" s="26" t="s">
        <v>401</v>
      </c>
      <c r="F31" s="26" t="s">
        <v>128</v>
      </c>
      <c r="G31" s="26">
        <v>2012</v>
      </c>
      <c r="H31" s="26">
        <f t="shared" si="0"/>
        <v>5</v>
      </c>
      <c r="I31" s="26" t="s">
        <v>213</v>
      </c>
      <c r="J31" s="26">
        <v>11</v>
      </c>
      <c r="K31" s="26" t="s">
        <v>223</v>
      </c>
      <c r="L31" s="26" t="s">
        <v>402</v>
      </c>
      <c r="M31" s="26" t="s">
        <v>216</v>
      </c>
      <c r="N31" s="26" t="s">
        <v>206</v>
      </c>
      <c r="Q31" s="26" t="s">
        <v>403</v>
      </c>
      <c r="R31" s="26" t="s">
        <v>404</v>
      </c>
      <c r="S31" s="26" t="s">
        <v>405</v>
      </c>
      <c r="T31" s="27">
        <v>44949.826537627312</v>
      </c>
      <c r="V31" s="26" t="s">
        <v>192</v>
      </c>
      <c r="W31" s="26" t="s">
        <v>193</v>
      </c>
      <c r="X31" s="26" t="s">
        <v>194</v>
      </c>
      <c r="Y31" s="26" t="s">
        <v>193</v>
      </c>
      <c r="Z31" s="26" t="s">
        <v>193</v>
      </c>
      <c r="AA31" s="26" t="s">
        <v>195</v>
      </c>
      <c r="AC31" s="26" t="s">
        <v>193</v>
      </c>
    </row>
    <row r="32" spans="1:29">
      <c r="A32" s="26">
        <v>60560193</v>
      </c>
      <c r="B32" s="26" t="s">
        <v>73</v>
      </c>
      <c r="C32" s="26" t="s">
        <v>406</v>
      </c>
      <c r="D32" s="26" t="s">
        <v>311</v>
      </c>
      <c r="E32" s="26" t="s">
        <v>407</v>
      </c>
      <c r="F32" s="26" t="s">
        <v>74</v>
      </c>
      <c r="G32" s="26">
        <v>2015</v>
      </c>
      <c r="H32" s="26">
        <f t="shared" si="0"/>
        <v>9</v>
      </c>
      <c r="I32" s="26" t="s">
        <v>184</v>
      </c>
      <c r="J32" s="26">
        <v>9</v>
      </c>
      <c r="K32" s="26" t="s">
        <v>267</v>
      </c>
      <c r="L32" s="26" t="s">
        <v>408</v>
      </c>
      <c r="M32" s="26" t="s">
        <v>216</v>
      </c>
      <c r="N32" s="26" t="s">
        <v>206</v>
      </c>
      <c r="Q32" s="26" t="s">
        <v>409</v>
      </c>
      <c r="R32" s="26" t="s">
        <v>410</v>
      </c>
      <c r="S32" s="26" t="s">
        <v>411</v>
      </c>
      <c r="T32" s="27">
        <v>44948.382539768521</v>
      </c>
      <c r="V32" s="26" t="s">
        <v>192</v>
      </c>
      <c r="W32" s="26" t="s">
        <v>193</v>
      </c>
      <c r="X32" s="26" t="s">
        <v>194</v>
      </c>
      <c r="Y32" s="26" t="s">
        <v>193</v>
      </c>
      <c r="Z32" s="26" t="s">
        <v>193</v>
      </c>
      <c r="AA32" s="26" t="s">
        <v>195</v>
      </c>
      <c r="AC32" s="26" t="s">
        <v>193</v>
      </c>
    </row>
    <row r="33" spans="1:29">
      <c r="A33" s="26">
        <v>60567871</v>
      </c>
      <c r="B33" s="26" t="s">
        <v>147</v>
      </c>
      <c r="C33" s="26" t="s">
        <v>412</v>
      </c>
      <c r="D33" s="26" t="s">
        <v>413</v>
      </c>
      <c r="E33" s="26" t="s">
        <v>414</v>
      </c>
      <c r="F33" s="26" t="s">
        <v>148</v>
      </c>
      <c r="G33" s="26">
        <v>2011</v>
      </c>
      <c r="H33" s="26">
        <f t="shared" si="0"/>
        <v>8</v>
      </c>
      <c r="I33" s="26" t="s">
        <v>213</v>
      </c>
      <c r="J33" s="26">
        <v>13</v>
      </c>
      <c r="K33" s="26" t="s">
        <v>330</v>
      </c>
      <c r="L33" s="26" t="s">
        <v>415</v>
      </c>
      <c r="M33" s="26" t="s">
        <v>260</v>
      </c>
      <c r="N33" s="26" t="s">
        <v>206</v>
      </c>
      <c r="Q33" s="26" t="s">
        <v>416</v>
      </c>
      <c r="R33" s="26" t="s">
        <v>417</v>
      </c>
      <c r="S33" s="26" t="s">
        <v>418</v>
      </c>
      <c r="T33" s="27">
        <v>44937.849572638886</v>
      </c>
      <c r="V33" s="26" t="s">
        <v>192</v>
      </c>
      <c r="W33" s="26" t="s">
        <v>193</v>
      </c>
      <c r="X33" s="26" t="s">
        <v>194</v>
      </c>
      <c r="Y33" s="26" t="s">
        <v>193</v>
      </c>
      <c r="Z33" s="26" t="s">
        <v>193</v>
      </c>
      <c r="AA33" s="26" t="s">
        <v>195</v>
      </c>
      <c r="AC33" s="26" t="s">
        <v>193</v>
      </c>
    </row>
    <row r="34" spans="1:29">
      <c r="A34" s="26">
        <v>60567876</v>
      </c>
      <c r="B34" s="26" t="s">
        <v>81</v>
      </c>
      <c r="C34" s="26" t="s">
        <v>412</v>
      </c>
      <c r="D34" s="26" t="s">
        <v>419</v>
      </c>
      <c r="E34" s="26" t="s">
        <v>420</v>
      </c>
      <c r="F34" s="26" t="s">
        <v>82</v>
      </c>
      <c r="G34" s="26">
        <v>2014</v>
      </c>
      <c r="H34" s="26">
        <f t="shared" si="0"/>
        <v>3</v>
      </c>
      <c r="I34" s="26" t="s">
        <v>184</v>
      </c>
      <c r="J34" s="26">
        <v>9</v>
      </c>
      <c r="K34" s="26" t="s">
        <v>267</v>
      </c>
      <c r="L34" s="26" t="s">
        <v>415</v>
      </c>
      <c r="M34" s="26" t="s">
        <v>260</v>
      </c>
      <c r="N34" s="26" t="s">
        <v>206</v>
      </c>
      <c r="Q34" s="26" t="s">
        <v>421</v>
      </c>
      <c r="R34" s="26" t="s">
        <v>417</v>
      </c>
      <c r="S34" s="26" t="s">
        <v>418</v>
      </c>
      <c r="T34" s="27">
        <v>44937.847679814811</v>
      </c>
      <c r="V34" s="26" t="s">
        <v>192</v>
      </c>
      <c r="W34" s="26" t="s">
        <v>193</v>
      </c>
      <c r="X34" s="26" t="s">
        <v>194</v>
      </c>
      <c r="Y34" s="26" t="s">
        <v>193</v>
      </c>
      <c r="Z34" s="26" t="s">
        <v>193</v>
      </c>
      <c r="AA34" s="26" t="s">
        <v>195</v>
      </c>
      <c r="AC34" s="26" t="s">
        <v>193</v>
      </c>
    </row>
    <row r="35" spans="1:29">
      <c r="A35" s="26">
        <v>60569700</v>
      </c>
      <c r="B35" s="26" t="s">
        <v>56</v>
      </c>
      <c r="C35" s="26" t="s">
        <v>412</v>
      </c>
      <c r="D35" s="26" t="s">
        <v>422</v>
      </c>
      <c r="E35" s="26" t="s">
        <v>423</v>
      </c>
      <c r="F35" s="26" t="s">
        <v>57</v>
      </c>
      <c r="G35" s="26">
        <v>2016</v>
      </c>
      <c r="H35" s="26">
        <f t="shared" si="0"/>
        <v>12</v>
      </c>
      <c r="I35" s="26" t="s">
        <v>184</v>
      </c>
      <c r="J35" s="26">
        <v>7</v>
      </c>
      <c r="K35" s="26" t="s">
        <v>280</v>
      </c>
      <c r="L35" s="26" t="s">
        <v>415</v>
      </c>
      <c r="M35" s="26" t="s">
        <v>260</v>
      </c>
      <c r="N35" s="26" t="s">
        <v>206</v>
      </c>
      <c r="Q35" s="26" t="s">
        <v>424</v>
      </c>
      <c r="R35" s="26" t="s">
        <v>417</v>
      </c>
      <c r="S35" s="26" t="s">
        <v>418</v>
      </c>
      <c r="T35" s="27">
        <v>44937.847564571763</v>
      </c>
      <c r="V35" s="26" t="s">
        <v>192</v>
      </c>
      <c r="W35" s="26" t="s">
        <v>193</v>
      </c>
      <c r="X35" s="26" t="s">
        <v>194</v>
      </c>
      <c r="Y35" s="26" t="s">
        <v>193</v>
      </c>
      <c r="Z35" s="26" t="s">
        <v>193</v>
      </c>
      <c r="AA35" s="26" t="s">
        <v>195</v>
      </c>
      <c r="AC35" s="26" t="s">
        <v>193</v>
      </c>
    </row>
    <row r="36" spans="1:29">
      <c r="A36" s="26">
        <v>60571311</v>
      </c>
      <c r="B36" s="26" t="s">
        <v>107</v>
      </c>
      <c r="C36" s="26" t="s">
        <v>425</v>
      </c>
      <c r="D36" s="26" t="s">
        <v>426</v>
      </c>
      <c r="E36" s="26" t="s">
        <v>427</v>
      </c>
      <c r="F36" s="26" t="s">
        <v>108</v>
      </c>
      <c r="G36" s="26">
        <v>2013</v>
      </c>
      <c r="H36" s="26">
        <f t="shared" si="0"/>
        <v>8</v>
      </c>
      <c r="I36" s="26" t="s">
        <v>184</v>
      </c>
      <c r="J36" s="26">
        <v>11</v>
      </c>
      <c r="K36" s="26" t="s">
        <v>185</v>
      </c>
      <c r="L36" s="26" t="s">
        <v>428</v>
      </c>
      <c r="M36" s="26" t="s">
        <v>260</v>
      </c>
      <c r="N36" s="26" t="s">
        <v>225</v>
      </c>
      <c r="Q36" s="26" t="s">
        <v>429</v>
      </c>
      <c r="R36" s="26" t="s">
        <v>430</v>
      </c>
      <c r="S36" s="26" t="s">
        <v>431</v>
      </c>
      <c r="T36" s="27">
        <v>44948.756026284726</v>
      </c>
      <c r="V36" s="26" t="s">
        <v>192</v>
      </c>
      <c r="W36" s="26" t="s">
        <v>193</v>
      </c>
      <c r="X36" s="26" t="s">
        <v>194</v>
      </c>
      <c r="Y36" s="26" t="s">
        <v>193</v>
      </c>
      <c r="Z36" s="26" t="s">
        <v>193</v>
      </c>
      <c r="AA36" s="26" t="s">
        <v>195</v>
      </c>
      <c r="AC36" s="26" t="s">
        <v>193</v>
      </c>
    </row>
    <row r="37" spans="1:29">
      <c r="A37" s="26">
        <v>60574695</v>
      </c>
      <c r="B37" s="26" t="s">
        <v>39</v>
      </c>
      <c r="C37" s="26" t="s">
        <v>432</v>
      </c>
      <c r="D37" s="26" t="s">
        <v>433</v>
      </c>
      <c r="E37" s="26" t="s">
        <v>434</v>
      </c>
      <c r="F37" s="26" t="s">
        <v>40</v>
      </c>
      <c r="G37" s="26">
        <v>2016</v>
      </c>
      <c r="H37" s="26">
        <f t="shared" si="0"/>
        <v>9</v>
      </c>
      <c r="I37" s="26" t="s">
        <v>184</v>
      </c>
      <c r="J37" s="26">
        <v>7</v>
      </c>
      <c r="K37" s="26" t="s">
        <v>280</v>
      </c>
      <c r="L37" s="26" t="s">
        <v>435</v>
      </c>
      <c r="M37" s="26" t="s">
        <v>205</v>
      </c>
      <c r="N37" s="26" t="s">
        <v>225</v>
      </c>
      <c r="Q37" s="26" t="s">
        <v>436</v>
      </c>
      <c r="R37" s="26" t="s">
        <v>437</v>
      </c>
      <c r="S37" s="26" t="s">
        <v>438</v>
      </c>
      <c r="T37" s="27">
        <v>44948.675422083332</v>
      </c>
      <c r="V37" s="26" t="s">
        <v>192</v>
      </c>
      <c r="W37" s="26" t="s">
        <v>193</v>
      </c>
      <c r="X37" s="26" t="s">
        <v>194</v>
      </c>
      <c r="Y37" s="26" t="s">
        <v>193</v>
      </c>
      <c r="Z37" s="26" t="s">
        <v>193</v>
      </c>
      <c r="AA37" s="26" t="s">
        <v>195</v>
      </c>
      <c r="AC37" s="26" t="s">
        <v>193</v>
      </c>
    </row>
    <row r="38" spans="1:29">
      <c r="A38" s="26">
        <v>60604172</v>
      </c>
      <c r="B38" s="26" t="s">
        <v>109</v>
      </c>
      <c r="C38" s="26" t="s">
        <v>439</v>
      </c>
      <c r="D38" s="26" t="s">
        <v>440</v>
      </c>
      <c r="E38" s="26" t="s">
        <v>441</v>
      </c>
      <c r="F38" s="26" t="s">
        <v>110</v>
      </c>
      <c r="G38" s="26">
        <v>2013</v>
      </c>
      <c r="H38" s="26">
        <f t="shared" si="0"/>
        <v>7</v>
      </c>
      <c r="I38" s="26" t="s">
        <v>184</v>
      </c>
      <c r="J38" s="26">
        <v>11</v>
      </c>
      <c r="K38" s="26" t="s">
        <v>185</v>
      </c>
      <c r="L38" s="26" t="s">
        <v>442</v>
      </c>
      <c r="M38" s="26" t="s">
        <v>260</v>
      </c>
      <c r="N38" s="26" t="s">
        <v>206</v>
      </c>
      <c r="Q38" s="26" t="s">
        <v>443</v>
      </c>
      <c r="R38" s="26" t="s">
        <v>444</v>
      </c>
      <c r="S38" s="26" t="s">
        <v>445</v>
      </c>
      <c r="T38" s="27">
        <v>44938.791431215279</v>
      </c>
      <c r="V38" s="26" t="s">
        <v>192</v>
      </c>
      <c r="W38" s="26" t="s">
        <v>193</v>
      </c>
      <c r="X38" s="26" t="s">
        <v>194</v>
      </c>
      <c r="Y38" s="26" t="s">
        <v>193</v>
      </c>
      <c r="Z38" s="26" t="s">
        <v>193</v>
      </c>
      <c r="AA38" s="26" t="s">
        <v>195</v>
      </c>
      <c r="AC38" s="26" t="s">
        <v>193</v>
      </c>
    </row>
    <row r="39" spans="1:29">
      <c r="A39" s="26">
        <v>60716029</v>
      </c>
      <c r="B39" s="26" t="s">
        <v>45</v>
      </c>
      <c r="C39" s="26" t="s">
        <v>446</v>
      </c>
      <c r="D39" s="26" t="s">
        <v>447</v>
      </c>
      <c r="E39" s="26" t="s">
        <v>448</v>
      </c>
      <c r="F39" s="26" t="s">
        <v>46</v>
      </c>
      <c r="G39" s="26">
        <v>2017</v>
      </c>
      <c r="H39" s="26">
        <f t="shared" si="0"/>
        <v>5</v>
      </c>
      <c r="I39" s="26" t="s">
        <v>184</v>
      </c>
      <c r="J39" s="26">
        <v>7</v>
      </c>
      <c r="K39" s="26" t="s">
        <v>280</v>
      </c>
      <c r="L39" s="26" t="s">
        <v>449</v>
      </c>
      <c r="M39" s="26" t="s">
        <v>260</v>
      </c>
      <c r="N39" s="26" t="s">
        <v>225</v>
      </c>
      <c r="Q39" s="26" t="s">
        <v>450</v>
      </c>
      <c r="R39" s="26" t="s">
        <v>451</v>
      </c>
      <c r="S39" s="26" t="s">
        <v>452</v>
      </c>
      <c r="T39" s="27">
        <v>44951.771134965275</v>
      </c>
      <c r="V39" s="26" t="s">
        <v>192</v>
      </c>
      <c r="W39" s="26" t="s">
        <v>193</v>
      </c>
      <c r="X39" s="26" t="s">
        <v>194</v>
      </c>
      <c r="Y39" s="26" t="s">
        <v>193</v>
      </c>
      <c r="Z39" s="26" t="s">
        <v>193</v>
      </c>
      <c r="AA39" s="26" t="s">
        <v>195</v>
      </c>
      <c r="AC39" s="26" t="s">
        <v>193</v>
      </c>
    </row>
    <row r="40" spans="1:29">
      <c r="A40" s="26">
        <v>60716031</v>
      </c>
      <c r="B40" s="26" t="s">
        <v>34</v>
      </c>
      <c r="C40" s="26" t="s">
        <v>453</v>
      </c>
      <c r="D40" s="26" t="s">
        <v>454</v>
      </c>
      <c r="E40" s="26" t="s">
        <v>455</v>
      </c>
      <c r="F40" s="26" t="s">
        <v>35</v>
      </c>
      <c r="G40" s="26">
        <v>2018</v>
      </c>
      <c r="H40" s="26">
        <f t="shared" si="0"/>
        <v>8</v>
      </c>
      <c r="I40" s="26" t="s">
        <v>213</v>
      </c>
      <c r="J40" s="26">
        <v>5</v>
      </c>
      <c r="K40" s="26" t="s">
        <v>275</v>
      </c>
      <c r="L40" s="26" t="s">
        <v>449</v>
      </c>
      <c r="M40" s="26" t="s">
        <v>260</v>
      </c>
      <c r="N40" s="26" t="s">
        <v>225</v>
      </c>
      <c r="Q40" s="26" t="s">
        <v>456</v>
      </c>
      <c r="R40" s="26" t="s">
        <v>451</v>
      </c>
      <c r="S40" s="26" t="s">
        <v>452</v>
      </c>
      <c r="T40" s="27">
        <v>44951.747337881941</v>
      </c>
      <c r="V40" s="26" t="s">
        <v>192</v>
      </c>
      <c r="W40" s="26" t="s">
        <v>193</v>
      </c>
      <c r="X40" s="26" t="s">
        <v>194</v>
      </c>
      <c r="Y40" s="26" t="s">
        <v>193</v>
      </c>
      <c r="Z40" s="26" t="s">
        <v>193</v>
      </c>
      <c r="AA40" s="26" t="s">
        <v>195</v>
      </c>
      <c r="AC40" s="26" t="s">
        <v>193</v>
      </c>
    </row>
    <row r="41" spans="1:29">
      <c r="A41" s="26">
        <v>60701842</v>
      </c>
      <c r="B41" s="26" t="s">
        <v>62</v>
      </c>
      <c r="C41" s="26" t="s">
        <v>457</v>
      </c>
      <c r="D41" s="26" t="s">
        <v>458</v>
      </c>
      <c r="E41" s="26" t="s">
        <v>459</v>
      </c>
      <c r="F41" s="26" t="s">
        <v>63</v>
      </c>
      <c r="G41" s="26">
        <v>2017</v>
      </c>
      <c r="H41" s="26">
        <f t="shared" si="0"/>
        <v>3</v>
      </c>
      <c r="I41" s="26" t="s">
        <v>184</v>
      </c>
      <c r="J41" s="26">
        <v>7</v>
      </c>
      <c r="K41" s="26" t="s">
        <v>280</v>
      </c>
      <c r="L41" s="26" t="s">
        <v>460</v>
      </c>
      <c r="M41" s="26" t="s">
        <v>322</v>
      </c>
      <c r="N41" s="26" t="s">
        <v>206</v>
      </c>
      <c r="Q41" s="26" t="s">
        <v>461</v>
      </c>
      <c r="R41" s="26" t="s">
        <v>462</v>
      </c>
      <c r="S41" s="26" t="s">
        <v>463</v>
      </c>
      <c r="T41" s="27">
        <v>44934.800146712965</v>
      </c>
      <c r="V41" s="26" t="s">
        <v>192</v>
      </c>
      <c r="W41" s="26" t="s">
        <v>193</v>
      </c>
      <c r="X41" s="26" t="s">
        <v>194</v>
      </c>
      <c r="Y41" s="26" t="s">
        <v>193</v>
      </c>
      <c r="Z41" s="26" t="s">
        <v>193</v>
      </c>
      <c r="AA41" s="26" t="s">
        <v>195</v>
      </c>
      <c r="AC41" s="26" t="s">
        <v>193</v>
      </c>
    </row>
    <row r="42" spans="1:29">
      <c r="A42" s="26">
        <v>60573534</v>
      </c>
      <c r="B42" s="26" t="s">
        <v>89</v>
      </c>
      <c r="C42" s="26" t="s">
        <v>464</v>
      </c>
      <c r="D42" s="26" t="s">
        <v>465</v>
      </c>
      <c r="E42" s="26" t="s">
        <v>466</v>
      </c>
      <c r="F42" s="26" t="s">
        <v>82</v>
      </c>
      <c r="G42" s="26">
        <v>2014</v>
      </c>
      <c r="H42" s="26">
        <f t="shared" si="0"/>
        <v>3</v>
      </c>
      <c r="I42" s="26" t="s">
        <v>213</v>
      </c>
      <c r="J42" s="26">
        <v>9</v>
      </c>
      <c r="K42" s="26" t="s">
        <v>349</v>
      </c>
      <c r="L42" s="26" t="s">
        <v>467</v>
      </c>
      <c r="M42" s="26" t="s">
        <v>205</v>
      </c>
      <c r="N42" s="26" t="s">
        <v>206</v>
      </c>
      <c r="Q42" s="26" t="s">
        <v>468</v>
      </c>
      <c r="R42" s="26" t="s">
        <v>469</v>
      </c>
      <c r="S42" s="26" t="s">
        <v>470</v>
      </c>
      <c r="T42" s="27">
        <v>44947.741037650463</v>
      </c>
      <c r="V42" s="26" t="s">
        <v>192</v>
      </c>
      <c r="W42" s="26" t="s">
        <v>193</v>
      </c>
      <c r="X42" s="26" t="s">
        <v>194</v>
      </c>
      <c r="Y42" s="26" t="s">
        <v>193</v>
      </c>
      <c r="Z42" s="26" t="s">
        <v>193</v>
      </c>
      <c r="AA42" s="26" t="s">
        <v>195</v>
      </c>
      <c r="AC42" s="26" t="s">
        <v>193</v>
      </c>
    </row>
    <row r="43" spans="1:29">
      <c r="A43" s="26">
        <v>60622262</v>
      </c>
      <c r="B43" s="26" t="s">
        <v>138</v>
      </c>
      <c r="C43" s="26" t="s">
        <v>471</v>
      </c>
      <c r="D43" s="26" t="s">
        <v>472</v>
      </c>
      <c r="E43" s="26" t="s">
        <v>473</v>
      </c>
      <c r="F43" s="26" t="s">
        <v>137</v>
      </c>
      <c r="G43" s="26">
        <v>2011</v>
      </c>
      <c r="H43" s="26">
        <f t="shared" si="0"/>
        <v>1</v>
      </c>
      <c r="I43" s="26" t="s">
        <v>184</v>
      </c>
      <c r="J43" s="26">
        <v>13</v>
      </c>
      <c r="K43" s="26" t="s">
        <v>198</v>
      </c>
      <c r="L43" s="26" t="s">
        <v>474</v>
      </c>
      <c r="M43" s="26" t="s">
        <v>233</v>
      </c>
      <c r="N43" s="26" t="s">
        <v>225</v>
      </c>
      <c r="Q43" s="26" t="s">
        <v>475</v>
      </c>
      <c r="R43" s="26" t="s">
        <v>476</v>
      </c>
      <c r="S43" s="26" t="s">
        <v>477</v>
      </c>
      <c r="T43" s="27">
        <v>44952.947985451392</v>
      </c>
      <c r="V43" s="26" t="s">
        <v>192</v>
      </c>
      <c r="W43" s="26" t="s">
        <v>193</v>
      </c>
      <c r="X43" s="26" t="s">
        <v>194</v>
      </c>
      <c r="Y43" s="26" t="s">
        <v>193</v>
      </c>
      <c r="Z43" s="26" t="s">
        <v>193</v>
      </c>
      <c r="AA43" s="26" t="s">
        <v>195</v>
      </c>
      <c r="AC43" s="26" t="s">
        <v>193</v>
      </c>
    </row>
    <row r="44" spans="1:29">
      <c r="A44" s="26">
        <v>60404118</v>
      </c>
      <c r="B44" s="26" t="s">
        <v>124</v>
      </c>
      <c r="C44" s="26" t="s">
        <v>471</v>
      </c>
      <c r="D44" s="26" t="s">
        <v>478</v>
      </c>
      <c r="E44" s="26" t="s">
        <v>479</v>
      </c>
      <c r="F44" s="26" t="s">
        <v>104</v>
      </c>
      <c r="G44" s="26">
        <v>2012</v>
      </c>
      <c r="H44" s="26">
        <f t="shared" si="0"/>
        <v>7</v>
      </c>
      <c r="I44" s="26" t="s">
        <v>213</v>
      </c>
      <c r="J44" s="26">
        <v>11</v>
      </c>
      <c r="K44" s="26" t="s">
        <v>223</v>
      </c>
      <c r="L44" s="26" t="s">
        <v>474</v>
      </c>
      <c r="M44" s="26" t="s">
        <v>233</v>
      </c>
      <c r="N44" s="26" t="s">
        <v>225</v>
      </c>
      <c r="Q44" s="26" t="s">
        <v>480</v>
      </c>
      <c r="R44" s="26" t="s">
        <v>481</v>
      </c>
      <c r="S44" s="26" t="s">
        <v>482</v>
      </c>
      <c r="T44" s="27">
        <v>44952.948205208333</v>
      </c>
      <c r="V44" s="26" t="s">
        <v>192</v>
      </c>
      <c r="W44" s="26" t="s">
        <v>193</v>
      </c>
      <c r="X44" s="26" t="s">
        <v>194</v>
      </c>
      <c r="Y44" s="26" t="s">
        <v>193</v>
      </c>
      <c r="Z44" s="26" t="s">
        <v>193</v>
      </c>
      <c r="AA44" s="26" t="s">
        <v>195</v>
      </c>
      <c r="AC44" s="26" t="s">
        <v>193</v>
      </c>
    </row>
    <row r="45" spans="1:29">
      <c r="A45" s="26">
        <v>60689165</v>
      </c>
      <c r="B45" s="26" t="s">
        <v>117</v>
      </c>
      <c r="C45" s="26" t="s">
        <v>483</v>
      </c>
      <c r="D45" s="26" t="s">
        <v>484</v>
      </c>
      <c r="E45" s="26" t="s">
        <v>485</v>
      </c>
      <c r="F45" s="26" t="s">
        <v>118</v>
      </c>
      <c r="G45" s="26">
        <v>2013</v>
      </c>
      <c r="H45" s="26">
        <f t="shared" si="0"/>
        <v>1</v>
      </c>
      <c r="I45" s="26" t="s">
        <v>184</v>
      </c>
      <c r="J45" s="26">
        <v>11</v>
      </c>
      <c r="K45" s="26" t="s">
        <v>185</v>
      </c>
      <c r="L45" s="26" t="s">
        <v>486</v>
      </c>
      <c r="M45" s="26" t="s">
        <v>260</v>
      </c>
      <c r="N45" s="26" t="s">
        <v>206</v>
      </c>
      <c r="Q45" s="26" t="s">
        <v>487</v>
      </c>
      <c r="R45" s="26" t="s">
        <v>488</v>
      </c>
      <c r="S45" s="26" t="s">
        <v>489</v>
      </c>
      <c r="T45" s="27">
        <v>44935.802565509257</v>
      </c>
      <c r="V45" s="26" t="s">
        <v>192</v>
      </c>
      <c r="W45" s="26" t="s">
        <v>193</v>
      </c>
      <c r="X45" s="26" t="s">
        <v>194</v>
      </c>
      <c r="Y45" s="26" t="s">
        <v>193</v>
      </c>
      <c r="Z45" s="26" t="s">
        <v>193</v>
      </c>
      <c r="AA45" s="26" t="s">
        <v>195</v>
      </c>
      <c r="AC45" s="26" t="s">
        <v>193</v>
      </c>
    </row>
    <row r="46" spans="1:29">
      <c r="A46" s="26">
        <v>60714073</v>
      </c>
      <c r="B46" s="26" t="s">
        <v>17</v>
      </c>
      <c r="C46" s="26" t="s">
        <v>490</v>
      </c>
      <c r="D46" s="26" t="s">
        <v>491</v>
      </c>
      <c r="E46" s="26" t="s">
        <v>492</v>
      </c>
      <c r="F46" s="26" t="s">
        <v>18</v>
      </c>
      <c r="G46" s="26">
        <v>2018</v>
      </c>
      <c r="H46" s="26">
        <f t="shared" si="0"/>
        <v>6</v>
      </c>
      <c r="I46" s="26" t="s">
        <v>184</v>
      </c>
      <c r="J46" s="26">
        <v>5</v>
      </c>
      <c r="K46" s="26" t="s">
        <v>203</v>
      </c>
      <c r="L46" s="26" t="s">
        <v>493</v>
      </c>
      <c r="M46" s="26" t="s">
        <v>322</v>
      </c>
      <c r="N46" s="26" t="s">
        <v>206</v>
      </c>
      <c r="Q46" s="26" t="s">
        <v>494</v>
      </c>
      <c r="R46" s="26" t="s">
        <v>495</v>
      </c>
      <c r="S46" s="26" t="s">
        <v>496</v>
      </c>
      <c r="T46" s="27">
        <v>44942.879093553238</v>
      </c>
      <c r="V46" s="26" t="s">
        <v>192</v>
      </c>
      <c r="W46" s="26" t="s">
        <v>193</v>
      </c>
      <c r="X46" s="26" t="s">
        <v>194</v>
      </c>
      <c r="Y46" s="26" t="s">
        <v>193</v>
      </c>
      <c r="Z46" s="26" t="s">
        <v>193</v>
      </c>
      <c r="AA46" s="26" t="s">
        <v>195</v>
      </c>
      <c r="AC46" s="26" t="s">
        <v>193</v>
      </c>
    </row>
    <row r="47" spans="1:29">
      <c r="A47" s="26">
        <v>60687355</v>
      </c>
      <c r="B47" s="26" t="s">
        <v>52</v>
      </c>
      <c r="C47" s="26" t="s">
        <v>497</v>
      </c>
      <c r="D47" s="26" t="s">
        <v>498</v>
      </c>
      <c r="E47" s="26" t="s">
        <v>499</v>
      </c>
      <c r="F47" s="26" t="s">
        <v>53</v>
      </c>
      <c r="G47" s="26">
        <v>2016</v>
      </c>
      <c r="H47" s="26">
        <f t="shared" si="0"/>
        <v>1</v>
      </c>
      <c r="I47" s="26" t="s">
        <v>184</v>
      </c>
      <c r="J47" s="26">
        <v>7</v>
      </c>
      <c r="K47" s="26" t="s">
        <v>280</v>
      </c>
      <c r="L47" s="26" t="s">
        <v>500</v>
      </c>
      <c r="M47" s="26" t="s">
        <v>501</v>
      </c>
      <c r="N47" s="26" t="s">
        <v>502</v>
      </c>
      <c r="Q47" s="26" t="s">
        <v>503</v>
      </c>
      <c r="R47" s="26" t="s">
        <v>504</v>
      </c>
      <c r="S47" s="26" t="s">
        <v>505</v>
      </c>
      <c r="T47" s="27">
        <v>44944.491328483797</v>
      </c>
      <c r="U47" s="26" t="s">
        <v>506</v>
      </c>
      <c r="V47" s="26" t="s">
        <v>192</v>
      </c>
      <c r="W47" s="26" t="s">
        <v>193</v>
      </c>
      <c r="X47" s="26" t="s">
        <v>194</v>
      </c>
      <c r="Y47" s="26" t="s">
        <v>193</v>
      </c>
      <c r="Z47" s="26" t="s">
        <v>193</v>
      </c>
      <c r="AA47" s="26" t="s">
        <v>195</v>
      </c>
      <c r="AC47" s="26" t="s">
        <v>193</v>
      </c>
    </row>
    <row r="48" spans="1:29">
      <c r="A48" s="26">
        <v>60689081</v>
      </c>
      <c r="B48" s="26" t="s">
        <v>47</v>
      </c>
      <c r="C48" s="26" t="s">
        <v>507</v>
      </c>
      <c r="D48" s="26" t="s">
        <v>265</v>
      </c>
      <c r="E48" s="26" t="s">
        <v>508</v>
      </c>
      <c r="F48" s="26" t="s">
        <v>48</v>
      </c>
      <c r="G48" s="26">
        <v>2016</v>
      </c>
      <c r="H48" s="26">
        <f t="shared" si="0"/>
        <v>8</v>
      </c>
      <c r="I48" s="26" t="s">
        <v>184</v>
      </c>
      <c r="J48" s="26">
        <v>7</v>
      </c>
      <c r="K48" s="26" t="s">
        <v>280</v>
      </c>
      <c r="L48" s="26" t="s">
        <v>509</v>
      </c>
      <c r="M48" s="26" t="s">
        <v>260</v>
      </c>
      <c r="N48" s="26" t="s">
        <v>206</v>
      </c>
      <c r="Q48" s="26" t="s">
        <v>510</v>
      </c>
      <c r="R48" s="26" t="s">
        <v>511</v>
      </c>
      <c r="S48" s="26" t="s">
        <v>512</v>
      </c>
      <c r="T48" s="27">
        <v>44939.691759548608</v>
      </c>
      <c r="V48" s="26" t="s">
        <v>192</v>
      </c>
      <c r="W48" s="26" t="s">
        <v>193</v>
      </c>
      <c r="X48" s="26" t="s">
        <v>194</v>
      </c>
      <c r="Y48" s="26" t="s">
        <v>193</v>
      </c>
      <c r="Z48" s="26" t="s">
        <v>193</v>
      </c>
      <c r="AA48" s="26" t="s">
        <v>195</v>
      </c>
      <c r="AC48" s="26" t="s">
        <v>193</v>
      </c>
    </row>
    <row r="49" spans="1:29">
      <c r="A49" s="26">
        <v>60567645</v>
      </c>
      <c r="B49" s="26" t="s">
        <v>75</v>
      </c>
      <c r="C49" s="26" t="s">
        <v>513</v>
      </c>
      <c r="D49" s="26" t="s">
        <v>447</v>
      </c>
      <c r="E49" s="26" t="s">
        <v>514</v>
      </c>
      <c r="F49" s="26" t="s">
        <v>76</v>
      </c>
      <c r="G49" s="26">
        <v>2014</v>
      </c>
      <c r="H49" s="26">
        <f t="shared" si="0"/>
        <v>10</v>
      </c>
      <c r="I49" s="26" t="s">
        <v>184</v>
      </c>
      <c r="J49" s="26">
        <v>9</v>
      </c>
      <c r="K49" s="26" t="s">
        <v>267</v>
      </c>
      <c r="L49" s="26" t="s">
        <v>515</v>
      </c>
      <c r="M49" s="26" t="s">
        <v>516</v>
      </c>
      <c r="N49" s="26" t="s">
        <v>517</v>
      </c>
      <c r="Q49" s="26" t="s">
        <v>518</v>
      </c>
      <c r="R49" s="26" t="s">
        <v>519</v>
      </c>
      <c r="S49" s="26" t="s">
        <v>520</v>
      </c>
      <c r="T49" s="27">
        <v>44933.38704869213</v>
      </c>
      <c r="V49" s="26" t="s">
        <v>192</v>
      </c>
      <c r="W49" s="26" t="s">
        <v>193</v>
      </c>
      <c r="X49" s="26" t="s">
        <v>194</v>
      </c>
      <c r="Y49" s="26" t="s">
        <v>193</v>
      </c>
      <c r="Z49" s="26" t="s">
        <v>193</v>
      </c>
      <c r="AA49" s="26" t="s">
        <v>195</v>
      </c>
      <c r="AC49" s="26" t="s">
        <v>193</v>
      </c>
    </row>
    <row r="50" spans="1:29">
      <c r="A50" s="26">
        <v>60567643</v>
      </c>
      <c r="B50" s="26" t="s">
        <v>129</v>
      </c>
      <c r="C50" s="26" t="s">
        <v>513</v>
      </c>
      <c r="D50" s="26" t="s">
        <v>521</v>
      </c>
      <c r="E50" s="26" t="s">
        <v>522</v>
      </c>
      <c r="F50" s="26" t="s">
        <v>130</v>
      </c>
      <c r="G50" s="26">
        <v>2012</v>
      </c>
      <c r="H50" s="26">
        <f t="shared" si="0"/>
        <v>1</v>
      </c>
      <c r="I50" s="26" t="s">
        <v>213</v>
      </c>
      <c r="J50" s="26">
        <v>11</v>
      </c>
      <c r="K50" s="26" t="s">
        <v>223</v>
      </c>
      <c r="L50" s="26" t="s">
        <v>515</v>
      </c>
      <c r="M50" s="26" t="s">
        <v>516</v>
      </c>
      <c r="N50" s="26" t="s">
        <v>517</v>
      </c>
      <c r="Q50" s="26" t="s">
        <v>523</v>
      </c>
      <c r="R50" s="26" t="s">
        <v>519</v>
      </c>
      <c r="S50" s="26" t="s">
        <v>520</v>
      </c>
      <c r="T50" s="27">
        <v>44933.387753738425</v>
      </c>
      <c r="V50" s="26" t="s">
        <v>192</v>
      </c>
      <c r="W50" s="26" t="s">
        <v>193</v>
      </c>
      <c r="X50" s="26" t="s">
        <v>194</v>
      </c>
      <c r="Y50" s="26" t="s">
        <v>193</v>
      </c>
      <c r="Z50" s="26" t="s">
        <v>193</v>
      </c>
      <c r="AA50" s="26" t="s">
        <v>195</v>
      </c>
      <c r="AC50" s="26" t="s">
        <v>193</v>
      </c>
    </row>
    <row r="51" spans="1:29">
      <c r="A51" s="26">
        <v>100044681</v>
      </c>
      <c r="B51" s="26" t="s">
        <v>115</v>
      </c>
      <c r="C51" s="26" t="s">
        <v>524</v>
      </c>
      <c r="D51" s="26" t="s">
        <v>525</v>
      </c>
      <c r="E51" s="26" t="s">
        <v>526</v>
      </c>
      <c r="F51" s="26" t="s">
        <v>98</v>
      </c>
      <c r="G51" s="26">
        <v>2013</v>
      </c>
      <c r="H51" s="26">
        <f t="shared" si="0"/>
        <v>2</v>
      </c>
      <c r="I51" s="26" t="s">
        <v>184</v>
      </c>
      <c r="J51" s="26">
        <v>11</v>
      </c>
      <c r="K51" s="26" t="s">
        <v>185</v>
      </c>
      <c r="L51" s="26" t="s">
        <v>527</v>
      </c>
      <c r="M51" s="26" t="s">
        <v>216</v>
      </c>
      <c r="N51" s="26" t="s">
        <v>225</v>
      </c>
      <c r="Q51" s="26" t="s">
        <v>528</v>
      </c>
      <c r="R51" s="26" t="s">
        <v>529</v>
      </c>
      <c r="S51" s="26" t="s">
        <v>530</v>
      </c>
      <c r="T51" s="27">
        <v>44938.768166458336</v>
      </c>
      <c r="V51" s="26" t="s">
        <v>192</v>
      </c>
      <c r="W51" s="26" t="s">
        <v>193</v>
      </c>
      <c r="X51" s="26" t="s">
        <v>194</v>
      </c>
      <c r="Y51" s="26" t="s">
        <v>193</v>
      </c>
      <c r="Z51" s="26" t="s">
        <v>193</v>
      </c>
      <c r="AA51" s="26" t="s">
        <v>195</v>
      </c>
      <c r="AC51" s="26" t="s">
        <v>193</v>
      </c>
    </row>
    <row r="52" spans="1:29">
      <c r="A52" s="26">
        <v>100036631</v>
      </c>
      <c r="B52" s="26" t="s">
        <v>103</v>
      </c>
      <c r="C52" s="26" t="s">
        <v>531</v>
      </c>
      <c r="D52" s="26" t="s">
        <v>532</v>
      </c>
      <c r="E52" s="26" t="s">
        <v>533</v>
      </c>
      <c r="F52" s="26" t="s">
        <v>104</v>
      </c>
      <c r="G52" s="26">
        <v>2012</v>
      </c>
      <c r="H52" s="26">
        <f t="shared" si="0"/>
        <v>7</v>
      </c>
      <c r="I52" s="26" t="s">
        <v>184</v>
      </c>
      <c r="J52" s="26">
        <v>11</v>
      </c>
      <c r="K52" s="26" t="s">
        <v>185</v>
      </c>
      <c r="L52" s="26" t="s">
        <v>534</v>
      </c>
      <c r="M52" s="26" t="s">
        <v>314</v>
      </c>
      <c r="N52" s="26" t="s">
        <v>225</v>
      </c>
      <c r="Q52" s="26" t="s">
        <v>535</v>
      </c>
      <c r="R52" s="26" t="s">
        <v>536</v>
      </c>
      <c r="S52" s="26" t="s">
        <v>537</v>
      </c>
      <c r="T52" s="27">
        <v>44950.610936261575</v>
      </c>
      <c r="V52" s="26" t="s">
        <v>192</v>
      </c>
      <c r="W52" s="26" t="s">
        <v>193</v>
      </c>
      <c r="X52" s="26" t="s">
        <v>194</v>
      </c>
      <c r="Y52" s="26" t="s">
        <v>193</v>
      </c>
      <c r="Z52" s="26" t="s">
        <v>193</v>
      </c>
      <c r="AA52" s="26" t="s">
        <v>195</v>
      </c>
      <c r="AC52" s="26" t="s">
        <v>193</v>
      </c>
    </row>
    <row r="53" spans="1:29">
      <c r="A53" s="26">
        <v>60716201</v>
      </c>
      <c r="B53" s="26" t="s">
        <v>29</v>
      </c>
      <c r="C53" s="26" t="s">
        <v>538</v>
      </c>
      <c r="D53" s="26" t="s">
        <v>539</v>
      </c>
      <c r="E53" s="26" t="s">
        <v>540</v>
      </c>
      <c r="F53" s="26" t="s">
        <v>18</v>
      </c>
      <c r="G53" s="26">
        <v>2018</v>
      </c>
      <c r="H53" s="26">
        <f t="shared" si="0"/>
        <v>6</v>
      </c>
      <c r="I53" s="26" t="s">
        <v>213</v>
      </c>
      <c r="J53" s="26">
        <v>5</v>
      </c>
      <c r="K53" s="26" t="s">
        <v>275</v>
      </c>
      <c r="L53" s="26" t="s">
        <v>541</v>
      </c>
      <c r="M53" s="26" t="s">
        <v>216</v>
      </c>
      <c r="N53" s="26" t="s">
        <v>206</v>
      </c>
      <c r="Q53" s="26" t="s">
        <v>542</v>
      </c>
      <c r="R53" s="26" t="s">
        <v>543</v>
      </c>
      <c r="S53" s="26" t="s">
        <v>544</v>
      </c>
      <c r="T53" s="27">
        <v>44948.815996770834</v>
      </c>
      <c r="V53" s="26" t="s">
        <v>192</v>
      </c>
      <c r="W53" s="26" t="s">
        <v>193</v>
      </c>
      <c r="X53" s="26" t="s">
        <v>194</v>
      </c>
      <c r="Y53" s="26" t="s">
        <v>193</v>
      </c>
      <c r="Z53" s="26" t="s">
        <v>193</v>
      </c>
      <c r="AA53" s="26" t="s">
        <v>195</v>
      </c>
      <c r="AC53" s="26" t="s">
        <v>193</v>
      </c>
    </row>
    <row r="54" spans="1:29">
      <c r="A54" s="26">
        <v>60716197</v>
      </c>
      <c r="B54" s="26" t="s">
        <v>50</v>
      </c>
      <c r="C54" s="26" t="s">
        <v>538</v>
      </c>
      <c r="D54" s="26" t="s">
        <v>545</v>
      </c>
      <c r="E54" s="26" t="s">
        <v>546</v>
      </c>
      <c r="F54" s="26" t="s">
        <v>46</v>
      </c>
      <c r="G54" s="26">
        <v>2017</v>
      </c>
      <c r="H54" s="26">
        <f t="shared" si="0"/>
        <v>5</v>
      </c>
      <c r="I54" s="26" t="s">
        <v>184</v>
      </c>
      <c r="J54" s="26">
        <v>7</v>
      </c>
      <c r="K54" s="26" t="s">
        <v>280</v>
      </c>
      <c r="L54" s="26" t="s">
        <v>541</v>
      </c>
      <c r="M54" s="26" t="s">
        <v>216</v>
      </c>
      <c r="N54" s="26" t="s">
        <v>206</v>
      </c>
      <c r="Q54" s="26" t="s">
        <v>547</v>
      </c>
      <c r="R54" s="26" t="s">
        <v>543</v>
      </c>
      <c r="S54" s="26" t="s">
        <v>544</v>
      </c>
      <c r="T54" s="27">
        <v>44948.813451018519</v>
      </c>
      <c r="V54" s="26" t="s">
        <v>192</v>
      </c>
      <c r="W54" s="26" t="s">
        <v>193</v>
      </c>
      <c r="X54" s="26" t="s">
        <v>194</v>
      </c>
      <c r="Y54" s="26" t="s">
        <v>193</v>
      </c>
      <c r="Z54" s="26" t="s">
        <v>193</v>
      </c>
      <c r="AA54" s="26" t="s">
        <v>195</v>
      </c>
      <c r="AC54" s="26" t="s">
        <v>193</v>
      </c>
    </row>
    <row r="55" spans="1:29">
      <c r="A55" s="26">
        <v>60661858</v>
      </c>
      <c r="B55" s="26" t="s">
        <v>58</v>
      </c>
      <c r="C55" s="26" t="s">
        <v>548</v>
      </c>
      <c r="D55" s="26" t="s">
        <v>549</v>
      </c>
      <c r="E55" s="26" t="s">
        <v>550</v>
      </c>
      <c r="F55" s="26" t="s">
        <v>53</v>
      </c>
      <c r="G55" s="26">
        <v>2016</v>
      </c>
      <c r="H55" s="26">
        <f t="shared" si="0"/>
        <v>1</v>
      </c>
      <c r="I55" s="26" t="s">
        <v>184</v>
      </c>
      <c r="J55" s="26">
        <v>7</v>
      </c>
      <c r="K55" s="26" t="s">
        <v>280</v>
      </c>
      <c r="L55" s="26" t="s">
        <v>551</v>
      </c>
      <c r="M55" s="26" t="s">
        <v>314</v>
      </c>
      <c r="N55" s="26" t="s">
        <v>206</v>
      </c>
      <c r="Q55" s="26" t="s">
        <v>552</v>
      </c>
      <c r="R55" s="26" t="s">
        <v>553</v>
      </c>
      <c r="S55" s="26" t="s">
        <v>554</v>
      </c>
      <c r="T55" s="27">
        <v>44937.719491018521</v>
      </c>
      <c r="V55" s="26" t="s">
        <v>192</v>
      </c>
      <c r="W55" s="26" t="s">
        <v>193</v>
      </c>
      <c r="X55" s="26" t="s">
        <v>194</v>
      </c>
      <c r="Y55" s="26" t="s">
        <v>193</v>
      </c>
      <c r="Z55" s="26" t="s">
        <v>193</v>
      </c>
      <c r="AA55" s="26" t="s">
        <v>195</v>
      </c>
      <c r="AC55" s="26" t="s">
        <v>193</v>
      </c>
    </row>
    <row r="56" spans="1:29">
      <c r="A56" s="26">
        <v>60717080</v>
      </c>
      <c r="B56" s="26" t="s">
        <v>13</v>
      </c>
      <c r="C56" s="26" t="s">
        <v>555</v>
      </c>
      <c r="D56" s="26" t="s">
        <v>556</v>
      </c>
      <c r="E56" s="26" t="s">
        <v>557</v>
      </c>
      <c r="F56" s="26" t="s">
        <v>14</v>
      </c>
      <c r="G56" s="26">
        <v>2018</v>
      </c>
      <c r="H56" s="26">
        <f t="shared" si="0"/>
        <v>7</v>
      </c>
      <c r="I56" s="26" t="s">
        <v>184</v>
      </c>
      <c r="J56" s="26">
        <v>5</v>
      </c>
      <c r="K56" s="26" t="s">
        <v>203</v>
      </c>
      <c r="L56" s="26" t="s">
        <v>558</v>
      </c>
      <c r="M56" s="26" t="s">
        <v>216</v>
      </c>
      <c r="N56" s="26" t="s">
        <v>206</v>
      </c>
      <c r="Q56" s="26" t="s">
        <v>559</v>
      </c>
      <c r="R56" s="26" t="s">
        <v>560</v>
      </c>
      <c r="S56" s="26" t="s">
        <v>561</v>
      </c>
      <c r="T56" s="27">
        <v>44951.412763993052</v>
      </c>
      <c r="U56" s="26" t="s">
        <v>562</v>
      </c>
      <c r="V56" s="26" t="s">
        <v>192</v>
      </c>
      <c r="W56" s="26" t="s">
        <v>193</v>
      </c>
      <c r="X56" s="26" t="s">
        <v>194</v>
      </c>
      <c r="Y56" s="26" t="s">
        <v>193</v>
      </c>
      <c r="Z56" s="26" t="s">
        <v>193</v>
      </c>
      <c r="AA56" s="26" t="s">
        <v>195</v>
      </c>
      <c r="AC56" s="26" t="s">
        <v>193</v>
      </c>
    </row>
    <row r="57" spans="1:29">
      <c r="A57" s="26">
        <v>60639373</v>
      </c>
      <c r="B57" s="26" t="s">
        <v>116</v>
      </c>
      <c r="C57" s="26" t="s">
        <v>563</v>
      </c>
      <c r="D57" s="26" t="s">
        <v>564</v>
      </c>
      <c r="E57" s="26" t="s">
        <v>565</v>
      </c>
      <c r="F57" s="26" t="s">
        <v>104</v>
      </c>
      <c r="G57" s="26">
        <v>2012</v>
      </c>
      <c r="H57" s="26">
        <f t="shared" si="0"/>
        <v>7</v>
      </c>
      <c r="I57" s="26" t="s">
        <v>184</v>
      </c>
      <c r="J57" s="26">
        <v>11</v>
      </c>
      <c r="K57" s="26" t="s">
        <v>185</v>
      </c>
      <c r="L57" s="26" t="s">
        <v>566</v>
      </c>
      <c r="M57" s="26" t="s">
        <v>260</v>
      </c>
      <c r="N57" s="26" t="s">
        <v>206</v>
      </c>
      <c r="O57" s="26" t="s">
        <v>567</v>
      </c>
      <c r="Q57" s="26" t="s">
        <v>568</v>
      </c>
      <c r="R57" s="26" t="s">
        <v>569</v>
      </c>
      <c r="S57" s="26" t="s">
        <v>570</v>
      </c>
      <c r="T57" s="27">
        <v>44951.828900115739</v>
      </c>
      <c r="V57" s="26" t="s">
        <v>192</v>
      </c>
      <c r="W57" s="26" t="s">
        <v>193</v>
      </c>
      <c r="X57" s="26" t="s">
        <v>194</v>
      </c>
      <c r="Y57" s="26" t="s">
        <v>193</v>
      </c>
      <c r="Z57" s="26" t="s">
        <v>193</v>
      </c>
      <c r="AA57" s="26" t="s">
        <v>195</v>
      </c>
      <c r="AC57" s="26" t="s">
        <v>193</v>
      </c>
    </row>
    <row r="58" spans="1:29">
      <c r="A58" s="26">
        <v>60684734</v>
      </c>
      <c r="B58" s="26" t="s">
        <v>68</v>
      </c>
      <c r="C58" s="26" t="s">
        <v>571</v>
      </c>
      <c r="D58" s="26" t="s">
        <v>572</v>
      </c>
      <c r="E58" s="26" t="s">
        <v>573</v>
      </c>
      <c r="F58" s="26" t="s">
        <v>69</v>
      </c>
      <c r="G58" s="26">
        <v>2017</v>
      </c>
      <c r="H58" s="26">
        <f t="shared" si="0"/>
        <v>4</v>
      </c>
      <c r="I58" s="26" t="s">
        <v>213</v>
      </c>
      <c r="J58" s="26">
        <v>7</v>
      </c>
      <c r="K58" s="26" t="s">
        <v>214</v>
      </c>
      <c r="L58" s="26" t="s">
        <v>574</v>
      </c>
      <c r="M58" s="26" t="s">
        <v>501</v>
      </c>
      <c r="N58" s="26" t="s">
        <v>575</v>
      </c>
      <c r="Q58" s="26" t="s">
        <v>576</v>
      </c>
      <c r="R58" s="26" t="s">
        <v>577</v>
      </c>
      <c r="S58" s="26" t="s">
        <v>578</v>
      </c>
      <c r="T58" s="27">
        <v>44951.49132371528</v>
      </c>
      <c r="V58" s="26" t="s">
        <v>192</v>
      </c>
      <c r="W58" s="26" t="s">
        <v>193</v>
      </c>
      <c r="X58" s="26" t="s">
        <v>194</v>
      </c>
      <c r="Y58" s="26" t="s">
        <v>193</v>
      </c>
      <c r="Z58" s="26" t="s">
        <v>193</v>
      </c>
      <c r="AA58" s="26" t="s">
        <v>195</v>
      </c>
      <c r="AC58" s="26" t="s">
        <v>193</v>
      </c>
    </row>
    <row r="59" spans="1:29">
      <c r="A59" s="26">
        <v>60570865</v>
      </c>
      <c r="B59" s="26" t="s">
        <v>51</v>
      </c>
      <c r="C59" s="26" t="s">
        <v>579</v>
      </c>
      <c r="D59" s="26" t="s">
        <v>580</v>
      </c>
      <c r="E59" s="26" t="s">
        <v>581</v>
      </c>
      <c r="F59" s="26" t="s">
        <v>46</v>
      </c>
      <c r="G59" s="26">
        <v>2017</v>
      </c>
      <c r="H59" s="26">
        <f t="shared" si="0"/>
        <v>5</v>
      </c>
      <c r="I59" s="26" t="s">
        <v>184</v>
      </c>
      <c r="J59" s="26">
        <v>7</v>
      </c>
      <c r="K59" s="26" t="s">
        <v>280</v>
      </c>
      <c r="L59" s="26" t="s">
        <v>582</v>
      </c>
      <c r="M59" s="26" t="s">
        <v>260</v>
      </c>
      <c r="N59" s="26" t="s">
        <v>225</v>
      </c>
      <c r="Q59" s="26" t="s">
        <v>583</v>
      </c>
      <c r="R59" s="26" t="s">
        <v>584</v>
      </c>
      <c r="S59" s="26" t="s">
        <v>585</v>
      </c>
      <c r="T59" s="27">
        <v>44952.370984583336</v>
      </c>
      <c r="V59" s="26" t="s">
        <v>192</v>
      </c>
      <c r="W59" s="26" t="s">
        <v>193</v>
      </c>
      <c r="X59" s="26" t="s">
        <v>194</v>
      </c>
      <c r="Y59" s="26" t="s">
        <v>193</v>
      </c>
      <c r="Z59" s="26" t="s">
        <v>193</v>
      </c>
      <c r="AA59" s="26" t="s">
        <v>195</v>
      </c>
      <c r="AC59" s="26" t="s">
        <v>193</v>
      </c>
    </row>
    <row r="60" spans="1:29">
      <c r="A60" s="26">
        <v>60639264</v>
      </c>
      <c r="B60" s="26" t="s">
        <v>15</v>
      </c>
      <c r="C60" s="26" t="s">
        <v>586</v>
      </c>
      <c r="D60" s="26" t="s">
        <v>587</v>
      </c>
      <c r="E60" s="26" t="s">
        <v>588</v>
      </c>
      <c r="F60" s="26" t="s">
        <v>16</v>
      </c>
      <c r="G60" s="26">
        <v>2018</v>
      </c>
      <c r="H60" s="26">
        <f t="shared" si="0"/>
        <v>1</v>
      </c>
      <c r="I60" s="26" t="s">
        <v>184</v>
      </c>
      <c r="J60" s="26">
        <v>5</v>
      </c>
      <c r="K60" s="26" t="s">
        <v>203</v>
      </c>
      <c r="L60" s="26" t="s">
        <v>589</v>
      </c>
      <c r="M60" s="26" t="s">
        <v>260</v>
      </c>
      <c r="N60" s="26" t="s">
        <v>225</v>
      </c>
      <c r="Q60" s="26" t="s">
        <v>590</v>
      </c>
      <c r="R60" s="26" t="s">
        <v>591</v>
      </c>
      <c r="S60" s="26" t="s">
        <v>592</v>
      </c>
      <c r="T60" s="27">
        <v>44937.426196412038</v>
      </c>
      <c r="V60" s="26" t="s">
        <v>192</v>
      </c>
      <c r="W60" s="26" t="s">
        <v>193</v>
      </c>
      <c r="X60" s="26" t="s">
        <v>194</v>
      </c>
      <c r="Y60" s="26" t="s">
        <v>193</v>
      </c>
      <c r="Z60" s="26" t="s">
        <v>193</v>
      </c>
      <c r="AA60" s="26" t="s">
        <v>195</v>
      </c>
      <c r="AC60" s="26" t="s">
        <v>193</v>
      </c>
    </row>
    <row r="61" spans="1:29">
      <c r="A61" s="26">
        <v>60712163</v>
      </c>
      <c r="B61" s="26" t="s">
        <v>79</v>
      </c>
      <c r="C61" s="26" t="s">
        <v>593</v>
      </c>
      <c r="D61" s="26" t="s">
        <v>594</v>
      </c>
      <c r="E61" s="26" t="s">
        <v>595</v>
      </c>
      <c r="F61" s="26" t="s">
        <v>80</v>
      </c>
      <c r="G61" s="26">
        <v>2015</v>
      </c>
      <c r="H61" s="26">
        <f t="shared" si="0"/>
        <v>7</v>
      </c>
      <c r="I61" s="26" t="s">
        <v>184</v>
      </c>
      <c r="J61" s="26">
        <v>9</v>
      </c>
      <c r="K61" s="26" t="s">
        <v>267</v>
      </c>
      <c r="L61" s="26" t="s">
        <v>596</v>
      </c>
      <c r="M61" s="26" t="s">
        <v>216</v>
      </c>
      <c r="N61" s="26" t="s">
        <v>206</v>
      </c>
      <c r="Q61" s="26" t="s">
        <v>597</v>
      </c>
      <c r="R61" s="26" t="s">
        <v>598</v>
      </c>
      <c r="S61" s="26" t="s">
        <v>599</v>
      </c>
      <c r="T61" s="27">
        <v>44938.026848576388</v>
      </c>
      <c r="V61" s="26" t="s">
        <v>192</v>
      </c>
      <c r="W61" s="26" t="s">
        <v>193</v>
      </c>
      <c r="X61" s="26" t="s">
        <v>194</v>
      </c>
      <c r="Y61" s="26" t="s">
        <v>193</v>
      </c>
      <c r="Z61" s="26" t="s">
        <v>193</v>
      </c>
      <c r="AA61" s="26" t="s">
        <v>195</v>
      </c>
      <c r="AC61" s="26" t="s">
        <v>193</v>
      </c>
    </row>
    <row r="62" spans="1:29">
      <c r="A62" s="26">
        <v>60712162</v>
      </c>
      <c r="B62" s="26" t="s">
        <v>113</v>
      </c>
      <c r="C62" s="26" t="s">
        <v>593</v>
      </c>
      <c r="D62" s="26" t="s">
        <v>600</v>
      </c>
      <c r="E62" s="26" t="s">
        <v>601</v>
      </c>
      <c r="F62" s="26" t="s">
        <v>114</v>
      </c>
      <c r="G62" s="26">
        <v>2013</v>
      </c>
      <c r="H62" s="26">
        <f t="shared" si="0"/>
        <v>6</v>
      </c>
      <c r="I62" s="26" t="s">
        <v>184</v>
      </c>
      <c r="J62" s="26">
        <v>11</v>
      </c>
      <c r="K62" s="26" t="s">
        <v>185</v>
      </c>
      <c r="L62" s="26" t="s">
        <v>596</v>
      </c>
      <c r="M62" s="26" t="s">
        <v>216</v>
      </c>
      <c r="N62" s="26" t="s">
        <v>206</v>
      </c>
      <c r="Q62" s="26" t="s">
        <v>602</v>
      </c>
      <c r="R62" s="26" t="s">
        <v>598</v>
      </c>
      <c r="S62" s="26" t="s">
        <v>599</v>
      </c>
      <c r="T62" s="27">
        <v>44938.024545983797</v>
      </c>
      <c r="V62" s="26" t="s">
        <v>192</v>
      </c>
      <c r="W62" s="26" t="s">
        <v>193</v>
      </c>
      <c r="X62" s="26" t="s">
        <v>194</v>
      </c>
      <c r="Y62" s="26" t="s">
        <v>193</v>
      </c>
      <c r="Z62" s="26" t="s">
        <v>193</v>
      </c>
      <c r="AA62" s="26" t="s">
        <v>195</v>
      </c>
      <c r="AC62" s="26" t="s">
        <v>193</v>
      </c>
    </row>
    <row r="63" spans="1:29">
      <c r="A63" s="26">
        <v>60646391</v>
      </c>
      <c r="B63" s="26" t="s">
        <v>43</v>
      </c>
      <c r="C63" s="26" t="s">
        <v>603</v>
      </c>
      <c r="D63" s="26" t="s">
        <v>604</v>
      </c>
      <c r="E63" s="26" t="s">
        <v>605</v>
      </c>
      <c r="F63" s="26" t="s">
        <v>44</v>
      </c>
      <c r="G63" s="26">
        <v>2016</v>
      </c>
      <c r="H63" s="26">
        <f t="shared" si="0"/>
        <v>2</v>
      </c>
      <c r="I63" s="26" t="s">
        <v>184</v>
      </c>
      <c r="J63" s="26">
        <v>7</v>
      </c>
      <c r="K63" s="26" t="s">
        <v>280</v>
      </c>
      <c r="L63" s="26" t="s">
        <v>606</v>
      </c>
      <c r="M63" s="26" t="s">
        <v>216</v>
      </c>
      <c r="N63" s="26" t="s">
        <v>225</v>
      </c>
      <c r="Q63" s="26" t="s">
        <v>607</v>
      </c>
      <c r="R63" s="26" t="s">
        <v>608</v>
      </c>
      <c r="S63" s="26" t="s">
        <v>609</v>
      </c>
      <c r="T63" s="27">
        <v>44949.929242384256</v>
      </c>
      <c r="V63" s="26" t="s">
        <v>192</v>
      </c>
      <c r="W63" s="26" t="s">
        <v>193</v>
      </c>
      <c r="X63" s="26" t="s">
        <v>194</v>
      </c>
      <c r="Y63" s="26" t="s">
        <v>193</v>
      </c>
      <c r="Z63" s="26" t="s">
        <v>193</v>
      </c>
      <c r="AA63" s="26" t="s">
        <v>195</v>
      </c>
      <c r="AC63" s="26" t="s">
        <v>193</v>
      </c>
    </row>
    <row r="64" spans="1:29">
      <c r="A64" s="26">
        <v>60646384</v>
      </c>
      <c r="B64" s="26" t="s">
        <v>23</v>
      </c>
      <c r="C64" s="26" t="s">
        <v>603</v>
      </c>
      <c r="D64" s="26" t="s">
        <v>610</v>
      </c>
      <c r="E64" s="26" t="s">
        <v>611</v>
      </c>
      <c r="F64" s="26" t="s">
        <v>22</v>
      </c>
      <c r="G64" s="26">
        <v>2018</v>
      </c>
      <c r="H64" s="26">
        <f t="shared" si="0"/>
        <v>10</v>
      </c>
      <c r="I64" s="26" t="s">
        <v>184</v>
      </c>
      <c r="J64" s="26">
        <v>5</v>
      </c>
      <c r="K64" s="26" t="s">
        <v>203</v>
      </c>
      <c r="L64" s="26" t="s">
        <v>606</v>
      </c>
      <c r="M64" s="26" t="s">
        <v>216</v>
      </c>
      <c r="N64" s="26" t="s">
        <v>225</v>
      </c>
      <c r="Q64" s="26" t="s">
        <v>612</v>
      </c>
      <c r="R64" s="26" t="s">
        <v>608</v>
      </c>
      <c r="S64" s="26" t="s">
        <v>609</v>
      </c>
      <c r="T64" s="27">
        <v>44949.929382453702</v>
      </c>
      <c r="V64" s="26" t="s">
        <v>192</v>
      </c>
      <c r="W64" s="26" t="s">
        <v>193</v>
      </c>
      <c r="X64" s="26" t="s">
        <v>194</v>
      </c>
      <c r="Y64" s="26" t="s">
        <v>193</v>
      </c>
      <c r="Z64" s="26" t="s">
        <v>193</v>
      </c>
      <c r="AA64" s="26" t="s">
        <v>195</v>
      </c>
      <c r="AC64" s="26" t="s">
        <v>193</v>
      </c>
    </row>
    <row r="65" spans="1:29">
      <c r="A65" s="26">
        <v>60648742</v>
      </c>
      <c r="B65" s="26" t="s">
        <v>86</v>
      </c>
      <c r="C65" s="26" t="s">
        <v>603</v>
      </c>
      <c r="D65" s="26" t="s">
        <v>549</v>
      </c>
      <c r="E65" s="26" t="s">
        <v>613</v>
      </c>
      <c r="F65" s="26" t="s">
        <v>87</v>
      </c>
      <c r="G65" s="26">
        <v>2014</v>
      </c>
      <c r="H65" s="26">
        <f t="shared" si="0"/>
        <v>4</v>
      </c>
      <c r="I65" s="26" t="s">
        <v>184</v>
      </c>
      <c r="J65" s="26">
        <v>9</v>
      </c>
      <c r="K65" s="26" t="s">
        <v>267</v>
      </c>
      <c r="L65" s="26" t="s">
        <v>606</v>
      </c>
      <c r="M65" s="26" t="s">
        <v>216</v>
      </c>
      <c r="N65" s="26" t="s">
        <v>206</v>
      </c>
      <c r="Q65" s="26" t="s">
        <v>614</v>
      </c>
      <c r="R65" s="26" t="s">
        <v>608</v>
      </c>
      <c r="S65" s="26" t="s">
        <v>609</v>
      </c>
      <c r="T65" s="27">
        <v>44949.929088900462</v>
      </c>
      <c r="V65" s="26" t="s">
        <v>192</v>
      </c>
      <c r="W65" s="26" t="s">
        <v>193</v>
      </c>
      <c r="X65" s="26" t="s">
        <v>194</v>
      </c>
      <c r="Y65" s="26" t="s">
        <v>193</v>
      </c>
      <c r="Z65" s="26" t="s">
        <v>193</v>
      </c>
      <c r="AA65" s="26" t="s">
        <v>195</v>
      </c>
      <c r="AC65" s="26" t="s">
        <v>193</v>
      </c>
    </row>
    <row r="66" spans="1:29">
      <c r="A66" s="26">
        <v>60646056</v>
      </c>
      <c r="B66" s="26" t="s">
        <v>30</v>
      </c>
      <c r="C66" s="26" t="s">
        <v>615</v>
      </c>
      <c r="D66" s="26" t="s">
        <v>616</v>
      </c>
      <c r="E66" s="26" t="s">
        <v>617</v>
      </c>
      <c r="F66" s="26" t="s">
        <v>31</v>
      </c>
      <c r="G66" s="26">
        <v>2018</v>
      </c>
      <c r="H66" s="26">
        <f t="shared" si="0"/>
        <v>4</v>
      </c>
      <c r="I66" s="26" t="s">
        <v>213</v>
      </c>
      <c r="J66" s="26">
        <v>5</v>
      </c>
      <c r="K66" s="26" t="s">
        <v>275</v>
      </c>
      <c r="L66" s="26" t="s">
        <v>618</v>
      </c>
      <c r="M66" s="26" t="s">
        <v>260</v>
      </c>
      <c r="N66" s="26" t="s">
        <v>206</v>
      </c>
      <c r="Q66" s="26" t="s">
        <v>619</v>
      </c>
      <c r="R66" s="26" t="s">
        <v>620</v>
      </c>
      <c r="S66" s="26" t="s">
        <v>621</v>
      </c>
      <c r="T66" s="27">
        <v>44944.521114791663</v>
      </c>
      <c r="V66" s="26" t="s">
        <v>192</v>
      </c>
      <c r="W66" s="26" t="s">
        <v>193</v>
      </c>
      <c r="X66" s="26" t="s">
        <v>194</v>
      </c>
      <c r="Y66" s="26" t="s">
        <v>193</v>
      </c>
      <c r="Z66" s="26" t="s">
        <v>193</v>
      </c>
      <c r="AA66" s="26" t="s">
        <v>195</v>
      </c>
      <c r="AC66" s="26" t="s">
        <v>193</v>
      </c>
    </row>
    <row r="67" spans="1:29">
      <c r="A67" s="26">
        <v>60646178</v>
      </c>
      <c r="B67" s="26" t="s">
        <v>60</v>
      </c>
      <c r="C67" s="26" t="s">
        <v>615</v>
      </c>
      <c r="D67" s="26" t="s">
        <v>622</v>
      </c>
      <c r="E67" s="26" t="s">
        <v>623</v>
      </c>
      <c r="F67" s="26" t="s">
        <v>61</v>
      </c>
      <c r="G67" s="26">
        <v>2016</v>
      </c>
      <c r="H67" s="26">
        <f t="shared" ref="H67:H75" si="1">MONTH(E67)</f>
        <v>5</v>
      </c>
      <c r="I67" s="26" t="s">
        <v>184</v>
      </c>
      <c r="J67" s="26">
        <v>7</v>
      </c>
      <c r="K67" s="26" t="s">
        <v>280</v>
      </c>
      <c r="L67" s="26" t="s">
        <v>618</v>
      </c>
      <c r="M67" s="26" t="s">
        <v>260</v>
      </c>
      <c r="N67" s="26" t="s">
        <v>206</v>
      </c>
      <c r="Q67" s="26" t="s">
        <v>624</v>
      </c>
      <c r="R67" s="26" t="s">
        <v>620</v>
      </c>
      <c r="S67" s="26" t="s">
        <v>621</v>
      </c>
      <c r="T67" s="27">
        <v>44944.521348472219</v>
      </c>
      <c r="V67" s="26" t="s">
        <v>192</v>
      </c>
      <c r="W67" s="26" t="s">
        <v>193</v>
      </c>
      <c r="X67" s="26" t="s">
        <v>194</v>
      </c>
      <c r="Y67" s="26" t="s">
        <v>193</v>
      </c>
      <c r="Z67" s="26" t="s">
        <v>193</v>
      </c>
      <c r="AA67" s="26" t="s">
        <v>195</v>
      </c>
      <c r="AC67" s="26" t="s">
        <v>193</v>
      </c>
    </row>
    <row r="68" spans="1:29">
      <c r="A68" s="26">
        <v>60570246</v>
      </c>
      <c r="B68" s="26" t="s">
        <v>36</v>
      </c>
      <c r="C68" s="26" t="s">
        <v>625</v>
      </c>
      <c r="D68" s="26" t="s">
        <v>362</v>
      </c>
      <c r="E68" s="26" t="s">
        <v>626</v>
      </c>
      <c r="F68" s="26" t="s">
        <v>16</v>
      </c>
      <c r="G68" s="26">
        <v>2018</v>
      </c>
      <c r="H68" s="26">
        <f t="shared" si="1"/>
        <v>1</v>
      </c>
      <c r="I68" s="26" t="s">
        <v>213</v>
      </c>
      <c r="J68" s="26">
        <v>5</v>
      </c>
      <c r="K68" s="26" t="s">
        <v>275</v>
      </c>
      <c r="L68" s="26" t="s">
        <v>627</v>
      </c>
      <c r="M68" s="26" t="s">
        <v>260</v>
      </c>
      <c r="N68" s="26" t="s">
        <v>206</v>
      </c>
      <c r="Q68" s="26" t="s">
        <v>628</v>
      </c>
      <c r="R68" s="26" t="s">
        <v>629</v>
      </c>
      <c r="S68" s="26" t="s">
        <v>630</v>
      </c>
      <c r="T68" s="27">
        <v>44935.349126342589</v>
      </c>
      <c r="V68" s="26" t="s">
        <v>192</v>
      </c>
      <c r="W68" s="26" t="s">
        <v>193</v>
      </c>
      <c r="X68" s="26" t="s">
        <v>194</v>
      </c>
      <c r="Y68" s="26" t="s">
        <v>193</v>
      </c>
      <c r="Z68" s="26" t="s">
        <v>193</v>
      </c>
      <c r="AA68" s="26" t="s">
        <v>195</v>
      </c>
      <c r="AC68" s="26" t="s">
        <v>193</v>
      </c>
    </row>
    <row r="69" spans="1:29">
      <c r="A69" s="26">
        <v>60708508</v>
      </c>
      <c r="B69" s="26" t="s">
        <v>99</v>
      </c>
      <c r="C69" s="26" t="s">
        <v>631</v>
      </c>
      <c r="D69" s="26" t="s">
        <v>632</v>
      </c>
      <c r="E69" s="26" t="s">
        <v>633</v>
      </c>
      <c r="F69" s="26" t="s">
        <v>100</v>
      </c>
      <c r="G69" s="26">
        <v>2012</v>
      </c>
      <c r="H69" s="26">
        <f t="shared" si="1"/>
        <v>8</v>
      </c>
      <c r="I69" s="26" t="s">
        <v>184</v>
      </c>
      <c r="J69" s="26">
        <v>11</v>
      </c>
      <c r="K69" s="26" t="s">
        <v>185</v>
      </c>
      <c r="L69" s="26" t="s">
        <v>634</v>
      </c>
      <c r="M69" s="26" t="s">
        <v>216</v>
      </c>
      <c r="N69" s="26" t="s">
        <v>206</v>
      </c>
      <c r="O69" s="26" t="s">
        <v>635</v>
      </c>
      <c r="P69" s="26" t="s">
        <v>636</v>
      </c>
      <c r="Q69" s="26" t="s">
        <v>637</v>
      </c>
      <c r="R69" s="26" t="s">
        <v>638</v>
      </c>
      <c r="S69" s="26" t="s">
        <v>639</v>
      </c>
      <c r="T69" s="27">
        <v>44952.32810929398</v>
      </c>
      <c r="V69" s="26" t="s">
        <v>192</v>
      </c>
      <c r="W69" s="26" t="s">
        <v>193</v>
      </c>
      <c r="X69" s="26" t="s">
        <v>194</v>
      </c>
      <c r="Y69" s="26" t="s">
        <v>193</v>
      </c>
      <c r="Z69" s="26" t="s">
        <v>193</v>
      </c>
      <c r="AA69" s="26" t="s">
        <v>195</v>
      </c>
      <c r="AC69" s="26" t="s">
        <v>193</v>
      </c>
    </row>
    <row r="70" spans="1:29">
      <c r="A70" s="26">
        <v>60573869</v>
      </c>
      <c r="B70" s="26" t="s">
        <v>136</v>
      </c>
      <c r="C70" s="26" t="s">
        <v>640</v>
      </c>
      <c r="D70" s="26" t="s">
        <v>419</v>
      </c>
      <c r="E70" s="26" t="s">
        <v>641</v>
      </c>
      <c r="F70" s="26" t="s">
        <v>137</v>
      </c>
      <c r="G70" s="26">
        <v>2011</v>
      </c>
      <c r="H70" s="26">
        <f t="shared" si="1"/>
        <v>1</v>
      </c>
      <c r="I70" s="26" t="s">
        <v>184</v>
      </c>
      <c r="J70" s="26">
        <v>13</v>
      </c>
      <c r="K70" s="26" t="s">
        <v>198</v>
      </c>
      <c r="L70" s="26" t="s">
        <v>642</v>
      </c>
      <c r="M70" s="26" t="s">
        <v>216</v>
      </c>
      <c r="N70" s="26" t="s">
        <v>206</v>
      </c>
      <c r="Q70" s="26" t="s">
        <v>643</v>
      </c>
      <c r="R70" s="26" t="s">
        <v>644</v>
      </c>
      <c r="S70" s="26" t="s">
        <v>645</v>
      </c>
      <c r="T70" s="27">
        <v>44933.492790775461</v>
      </c>
      <c r="V70" s="26" t="s">
        <v>192</v>
      </c>
      <c r="W70" s="26" t="s">
        <v>193</v>
      </c>
      <c r="X70" s="26" t="s">
        <v>194</v>
      </c>
      <c r="Y70" s="26" t="s">
        <v>193</v>
      </c>
      <c r="Z70" s="26" t="s">
        <v>193</v>
      </c>
      <c r="AA70" s="26" t="s">
        <v>195</v>
      </c>
      <c r="AC70" s="26" t="s">
        <v>193</v>
      </c>
    </row>
    <row r="71" spans="1:29">
      <c r="A71" s="26">
        <v>60189389</v>
      </c>
      <c r="B71" s="26" t="s">
        <v>119</v>
      </c>
      <c r="C71" s="26" t="s">
        <v>646</v>
      </c>
      <c r="D71" s="26" t="s">
        <v>647</v>
      </c>
      <c r="E71" s="26" t="s">
        <v>648</v>
      </c>
      <c r="F71" s="26" t="s">
        <v>120</v>
      </c>
      <c r="G71" s="26">
        <v>2013</v>
      </c>
      <c r="H71" s="26">
        <f t="shared" si="1"/>
        <v>9</v>
      </c>
      <c r="I71" s="26" t="s">
        <v>184</v>
      </c>
      <c r="J71" s="26">
        <v>11</v>
      </c>
      <c r="K71" s="26" t="s">
        <v>185</v>
      </c>
      <c r="L71" s="26" t="s">
        <v>649</v>
      </c>
      <c r="M71" s="26" t="s">
        <v>260</v>
      </c>
      <c r="N71" s="26" t="s">
        <v>206</v>
      </c>
      <c r="Q71" s="26" t="s">
        <v>650</v>
      </c>
      <c r="R71" s="26" t="s">
        <v>651</v>
      </c>
      <c r="S71" s="26" t="s">
        <v>652</v>
      </c>
      <c r="T71" s="27">
        <v>44936.915652407406</v>
      </c>
      <c r="V71" s="26" t="s">
        <v>192</v>
      </c>
      <c r="W71" s="26" t="s">
        <v>193</v>
      </c>
      <c r="X71" s="26" t="s">
        <v>194</v>
      </c>
      <c r="Y71" s="26" t="s">
        <v>193</v>
      </c>
      <c r="Z71" s="26" t="s">
        <v>193</v>
      </c>
      <c r="AA71" s="26" t="s">
        <v>195</v>
      </c>
      <c r="AC71" s="26" t="s">
        <v>193</v>
      </c>
    </row>
    <row r="72" spans="1:29">
      <c r="A72" s="26">
        <v>60711182</v>
      </c>
      <c r="B72" s="26" t="s">
        <v>54</v>
      </c>
      <c r="C72" s="26" t="s">
        <v>653</v>
      </c>
      <c r="D72" s="26" t="s">
        <v>654</v>
      </c>
      <c r="E72" s="26" t="s">
        <v>655</v>
      </c>
      <c r="F72" s="26" t="s">
        <v>55</v>
      </c>
      <c r="G72" s="26">
        <v>2017</v>
      </c>
      <c r="H72" s="26">
        <f t="shared" si="1"/>
        <v>2</v>
      </c>
      <c r="I72" s="26" t="s">
        <v>184</v>
      </c>
      <c r="J72" s="26">
        <v>7</v>
      </c>
      <c r="K72" s="26" t="s">
        <v>280</v>
      </c>
      <c r="L72" s="26" t="s">
        <v>656</v>
      </c>
      <c r="M72" s="26" t="s">
        <v>216</v>
      </c>
      <c r="N72" s="26" t="s">
        <v>225</v>
      </c>
      <c r="Q72" s="26" t="s">
        <v>657</v>
      </c>
      <c r="R72" s="26" t="s">
        <v>658</v>
      </c>
      <c r="S72" s="26" t="s">
        <v>659</v>
      </c>
      <c r="T72" s="27">
        <v>44936.294295624997</v>
      </c>
      <c r="V72" s="26" t="s">
        <v>192</v>
      </c>
      <c r="W72" s="26" t="s">
        <v>193</v>
      </c>
      <c r="X72" s="26" t="s">
        <v>194</v>
      </c>
      <c r="Y72" s="26" t="s">
        <v>193</v>
      </c>
      <c r="Z72" s="26" t="s">
        <v>193</v>
      </c>
      <c r="AA72" s="26" t="s">
        <v>195</v>
      </c>
      <c r="AC72" s="26" t="s">
        <v>193</v>
      </c>
    </row>
    <row r="73" spans="1:29">
      <c r="A73" s="26">
        <v>60711183</v>
      </c>
      <c r="B73" s="26" t="s">
        <v>32</v>
      </c>
      <c r="C73" s="26" t="s">
        <v>653</v>
      </c>
      <c r="D73" s="26" t="s">
        <v>660</v>
      </c>
      <c r="E73" s="26" t="s">
        <v>661</v>
      </c>
      <c r="F73" s="26" t="s">
        <v>33</v>
      </c>
      <c r="G73" s="26">
        <v>2018</v>
      </c>
      <c r="H73" s="26">
        <f t="shared" si="1"/>
        <v>12</v>
      </c>
      <c r="I73" s="26" t="s">
        <v>213</v>
      </c>
      <c r="J73" s="26">
        <v>5</v>
      </c>
      <c r="K73" s="26" t="s">
        <v>275</v>
      </c>
      <c r="L73" s="26" t="s">
        <v>656</v>
      </c>
      <c r="M73" s="26" t="s">
        <v>216</v>
      </c>
      <c r="N73" s="26" t="s">
        <v>225</v>
      </c>
      <c r="Q73" s="26" t="s">
        <v>662</v>
      </c>
      <c r="R73" s="26" t="s">
        <v>658</v>
      </c>
      <c r="S73" s="26" t="s">
        <v>659</v>
      </c>
      <c r="T73" s="27">
        <v>44936.29481806713</v>
      </c>
      <c r="V73" s="26" t="s">
        <v>192</v>
      </c>
      <c r="W73" s="26" t="s">
        <v>193</v>
      </c>
      <c r="X73" s="26" t="s">
        <v>194</v>
      </c>
      <c r="Y73" s="26" t="s">
        <v>193</v>
      </c>
      <c r="Z73" s="26" t="s">
        <v>193</v>
      </c>
      <c r="AA73" s="26" t="s">
        <v>195</v>
      </c>
      <c r="AC73" s="26" t="s">
        <v>193</v>
      </c>
    </row>
    <row r="74" spans="1:29">
      <c r="A74" s="26">
        <v>60567563</v>
      </c>
      <c r="B74" s="26" t="s">
        <v>125</v>
      </c>
      <c r="C74" s="26" t="s">
        <v>663</v>
      </c>
      <c r="D74" s="26" t="s">
        <v>664</v>
      </c>
      <c r="E74" s="26" t="s">
        <v>665</v>
      </c>
      <c r="F74" s="26" t="s">
        <v>126</v>
      </c>
      <c r="G74" s="26">
        <v>2012</v>
      </c>
      <c r="H74" s="26">
        <f t="shared" si="1"/>
        <v>3</v>
      </c>
      <c r="I74" s="26" t="s">
        <v>213</v>
      </c>
      <c r="J74" s="26">
        <v>11</v>
      </c>
      <c r="K74" s="26" t="s">
        <v>223</v>
      </c>
      <c r="L74" s="26" t="s">
        <v>666</v>
      </c>
      <c r="M74" s="26" t="s">
        <v>216</v>
      </c>
      <c r="N74" s="26" t="s">
        <v>206</v>
      </c>
      <c r="Q74" s="26" t="s">
        <v>667</v>
      </c>
      <c r="R74" s="26" t="s">
        <v>668</v>
      </c>
      <c r="S74" s="26" t="s">
        <v>669</v>
      </c>
      <c r="T74" s="27">
        <v>44933.409455833331</v>
      </c>
      <c r="V74" s="26" t="s">
        <v>192</v>
      </c>
      <c r="W74" s="26" t="s">
        <v>193</v>
      </c>
      <c r="X74" s="26" t="s">
        <v>194</v>
      </c>
      <c r="Y74" s="26" t="s">
        <v>193</v>
      </c>
      <c r="Z74" s="26" t="s">
        <v>193</v>
      </c>
      <c r="AA74" s="26" t="s">
        <v>195</v>
      </c>
      <c r="AC74" s="26" t="s">
        <v>193</v>
      </c>
    </row>
    <row r="75" spans="1:29">
      <c r="A75" s="26">
        <v>60639170</v>
      </c>
      <c r="B75" s="26" t="s">
        <v>105</v>
      </c>
      <c r="C75" s="26" t="s">
        <v>670</v>
      </c>
      <c r="D75" s="26" t="s">
        <v>671</v>
      </c>
      <c r="E75" s="26" t="s">
        <v>672</v>
      </c>
      <c r="F75" s="26" t="s">
        <v>106</v>
      </c>
      <c r="G75" s="26">
        <v>2012</v>
      </c>
      <c r="H75" s="26">
        <f t="shared" si="1"/>
        <v>9</v>
      </c>
      <c r="I75" s="26" t="s">
        <v>184</v>
      </c>
      <c r="J75" s="26">
        <v>11</v>
      </c>
      <c r="K75" s="26" t="s">
        <v>185</v>
      </c>
      <c r="L75" s="26" t="s">
        <v>673</v>
      </c>
      <c r="M75" s="26" t="s">
        <v>501</v>
      </c>
      <c r="N75" s="26" t="s">
        <v>575</v>
      </c>
      <c r="Q75" s="26" t="s">
        <v>674</v>
      </c>
      <c r="R75" s="26" t="s">
        <v>675</v>
      </c>
      <c r="S75" s="26" t="s">
        <v>676</v>
      </c>
      <c r="T75" s="27">
        <v>44952.775135682874</v>
      </c>
      <c r="V75" s="26" t="s">
        <v>192</v>
      </c>
      <c r="W75" s="26" t="s">
        <v>193</v>
      </c>
      <c r="X75" s="26" t="s">
        <v>194</v>
      </c>
      <c r="Y75" s="26" t="s">
        <v>193</v>
      </c>
      <c r="Z75" s="26" t="s">
        <v>193</v>
      </c>
      <c r="AA75" s="26" t="s">
        <v>195</v>
      </c>
      <c r="AC75" s="26" t="s">
        <v>193</v>
      </c>
    </row>
  </sheetData>
  <autoFilter ref="A1:AD75" xr:uid="{00000000-0001-0000-0000-000000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D6713-5582-4633-9013-86260E079E34}">
  <dimension ref="A3:K153"/>
  <sheetViews>
    <sheetView zoomScaleNormal="100" workbookViewId="0"/>
  </sheetViews>
  <sheetFormatPr defaultRowHeight="12"/>
  <cols>
    <col min="1" max="1" width="9" style="29" bestFit="1" customWidth="1"/>
    <col min="2" max="2" width="7.75" style="29" bestFit="1" customWidth="1"/>
    <col min="3" max="3" width="19" style="29" bestFit="1" customWidth="1"/>
    <col min="4" max="4" width="7.75" style="29" bestFit="1" customWidth="1"/>
    <col min="5" max="5" width="4.625" style="29" bestFit="1" customWidth="1"/>
    <col min="6" max="16384" width="9" style="29"/>
  </cols>
  <sheetData>
    <row r="3" spans="1:11" ht="14.25">
      <c r="A3" s="28" t="s">
        <v>677</v>
      </c>
      <c r="F3"/>
      <c r="G3"/>
      <c r="H3"/>
      <c r="I3"/>
      <c r="J3"/>
      <c r="K3"/>
    </row>
    <row r="4" spans="1:11" ht="14.25">
      <c r="A4" s="28" t="s">
        <v>160</v>
      </c>
      <c r="B4" s="28" t="s">
        <v>161</v>
      </c>
      <c r="C4" s="28" t="s">
        <v>152</v>
      </c>
      <c r="D4" s="28" t="s">
        <v>156</v>
      </c>
      <c r="E4" s="29" t="s">
        <v>678</v>
      </c>
      <c r="F4"/>
      <c r="G4"/>
      <c r="H4"/>
      <c r="I4"/>
      <c r="J4"/>
      <c r="K4"/>
    </row>
    <row r="5" spans="1:11" ht="14.25">
      <c r="A5" s="29">
        <v>5</v>
      </c>
      <c r="B5" s="29" t="s">
        <v>203</v>
      </c>
      <c r="C5" s="29" t="s">
        <v>11</v>
      </c>
      <c r="D5" s="29" t="s">
        <v>12</v>
      </c>
      <c r="E5" s="30">
        <v>1</v>
      </c>
      <c r="F5"/>
      <c r="G5"/>
      <c r="H5"/>
      <c r="I5"/>
      <c r="J5"/>
      <c r="K5"/>
    </row>
    <row r="6" spans="1:11" ht="14.25">
      <c r="C6" s="29" t="s">
        <v>13</v>
      </c>
      <c r="D6" s="29" t="s">
        <v>14</v>
      </c>
      <c r="E6" s="30">
        <v>1</v>
      </c>
      <c r="F6"/>
      <c r="G6"/>
      <c r="H6"/>
      <c r="I6"/>
      <c r="J6"/>
      <c r="K6"/>
    </row>
    <row r="7" spans="1:11" ht="14.25">
      <c r="C7" s="29" t="s">
        <v>15</v>
      </c>
      <c r="D7" s="29" t="s">
        <v>16</v>
      </c>
      <c r="E7" s="30">
        <v>1</v>
      </c>
      <c r="F7"/>
      <c r="G7"/>
      <c r="H7"/>
      <c r="I7"/>
      <c r="J7"/>
      <c r="K7"/>
    </row>
    <row r="8" spans="1:11" ht="14.25">
      <c r="C8" s="29" t="s">
        <v>17</v>
      </c>
      <c r="D8" s="29" t="s">
        <v>18</v>
      </c>
      <c r="E8" s="30">
        <v>1</v>
      </c>
      <c r="F8"/>
      <c r="G8"/>
      <c r="H8"/>
      <c r="I8"/>
      <c r="J8"/>
      <c r="K8"/>
    </row>
    <row r="9" spans="1:11" ht="14.25">
      <c r="C9" s="29" t="s">
        <v>19</v>
      </c>
      <c r="D9" s="29" t="s">
        <v>20</v>
      </c>
      <c r="E9" s="30">
        <v>1</v>
      </c>
      <c r="F9"/>
      <c r="G9"/>
      <c r="H9"/>
      <c r="I9"/>
      <c r="J9"/>
      <c r="K9"/>
    </row>
    <row r="10" spans="1:11" ht="14.25">
      <c r="C10" s="29" t="s">
        <v>21</v>
      </c>
      <c r="E10" s="30">
        <v>1</v>
      </c>
      <c r="F10"/>
      <c r="G10"/>
      <c r="H10"/>
      <c r="I10"/>
      <c r="J10"/>
      <c r="K10"/>
    </row>
    <row r="11" spans="1:11" ht="14.25">
      <c r="C11" s="29" t="s">
        <v>23</v>
      </c>
      <c r="D11" s="29" t="s">
        <v>22</v>
      </c>
      <c r="E11" s="30">
        <v>1</v>
      </c>
      <c r="F11"/>
      <c r="G11"/>
      <c r="H11"/>
      <c r="I11"/>
      <c r="J11"/>
      <c r="K11"/>
    </row>
    <row r="12" spans="1:11" ht="14.25">
      <c r="C12" s="29" t="s">
        <v>24</v>
      </c>
      <c r="D12" s="29" t="s">
        <v>25</v>
      </c>
      <c r="E12" s="30">
        <v>1</v>
      </c>
      <c r="F12"/>
      <c r="G12"/>
      <c r="H12"/>
      <c r="I12"/>
      <c r="J12"/>
      <c r="K12"/>
    </row>
    <row r="13" spans="1:11" ht="14.25">
      <c r="C13" s="29" t="s">
        <v>26</v>
      </c>
      <c r="D13" s="29" t="s">
        <v>27</v>
      </c>
      <c r="E13" s="30">
        <v>1</v>
      </c>
      <c r="F13"/>
      <c r="G13"/>
      <c r="H13"/>
      <c r="I13"/>
      <c r="J13"/>
      <c r="K13"/>
    </row>
    <row r="14" spans="1:11" ht="14.25">
      <c r="B14" s="29" t="s">
        <v>679</v>
      </c>
      <c r="E14" s="30">
        <v>9</v>
      </c>
      <c r="F14"/>
      <c r="G14"/>
      <c r="H14"/>
      <c r="I14"/>
      <c r="J14"/>
      <c r="K14"/>
    </row>
    <row r="15" spans="1:11" ht="14.25">
      <c r="B15" s="29" t="s">
        <v>275</v>
      </c>
      <c r="C15" s="29" t="s">
        <v>29</v>
      </c>
      <c r="D15" s="29" t="s">
        <v>18</v>
      </c>
      <c r="E15" s="30">
        <v>1</v>
      </c>
      <c r="F15"/>
      <c r="G15"/>
      <c r="H15"/>
      <c r="I15"/>
      <c r="J15"/>
      <c r="K15"/>
    </row>
    <row r="16" spans="1:11" ht="14.25">
      <c r="C16" s="29" t="s">
        <v>30</v>
      </c>
      <c r="D16" s="29" t="s">
        <v>31</v>
      </c>
      <c r="E16" s="30">
        <v>1</v>
      </c>
      <c r="F16"/>
      <c r="G16"/>
      <c r="H16"/>
      <c r="I16"/>
      <c r="J16"/>
      <c r="K16"/>
    </row>
    <row r="17" spans="1:11" ht="14.25">
      <c r="C17" s="29" t="s">
        <v>32</v>
      </c>
      <c r="D17" s="29" t="s">
        <v>33</v>
      </c>
      <c r="E17" s="30">
        <v>1</v>
      </c>
      <c r="F17"/>
      <c r="G17"/>
      <c r="H17"/>
      <c r="I17"/>
      <c r="J17"/>
      <c r="K17"/>
    </row>
    <row r="18" spans="1:11" ht="14.25">
      <c r="C18" s="29" t="s">
        <v>34</v>
      </c>
      <c r="D18" s="29" t="s">
        <v>35</v>
      </c>
      <c r="E18" s="30">
        <v>1</v>
      </c>
      <c r="F18"/>
      <c r="G18"/>
      <c r="H18"/>
      <c r="I18"/>
      <c r="J18"/>
      <c r="K18"/>
    </row>
    <row r="19" spans="1:11" ht="14.25">
      <c r="C19" s="29" t="s">
        <v>36</v>
      </c>
      <c r="D19" s="29" t="s">
        <v>16</v>
      </c>
      <c r="E19" s="30">
        <v>1</v>
      </c>
      <c r="F19"/>
      <c r="G19"/>
      <c r="H19"/>
      <c r="I19"/>
      <c r="J19"/>
      <c r="K19"/>
    </row>
    <row r="20" spans="1:11" ht="14.25">
      <c r="C20" s="29" t="s">
        <v>37</v>
      </c>
      <c r="D20" s="29" t="s">
        <v>22</v>
      </c>
      <c r="E20" s="30">
        <v>1</v>
      </c>
      <c r="F20"/>
      <c r="G20"/>
      <c r="H20"/>
      <c r="I20"/>
      <c r="J20"/>
      <c r="K20"/>
    </row>
    <row r="21" spans="1:11" ht="14.25">
      <c r="B21" s="29" t="s">
        <v>680</v>
      </c>
      <c r="E21" s="30">
        <v>6</v>
      </c>
      <c r="F21"/>
      <c r="G21"/>
      <c r="H21"/>
      <c r="I21"/>
      <c r="J21"/>
      <c r="K21"/>
    </row>
    <row r="22" spans="1:11" ht="14.25">
      <c r="A22" s="29" t="s">
        <v>681</v>
      </c>
      <c r="E22" s="30">
        <v>15</v>
      </c>
      <c r="F22"/>
      <c r="G22"/>
      <c r="H22"/>
      <c r="I22"/>
      <c r="J22"/>
      <c r="K22"/>
    </row>
    <row r="23" spans="1:11" ht="14.25">
      <c r="A23" s="29">
        <v>7</v>
      </c>
      <c r="B23" s="29" t="s">
        <v>280</v>
      </c>
      <c r="C23" s="29" t="s">
        <v>39</v>
      </c>
      <c r="D23" s="29" t="s">
        <v>40</v>
      </c>
      <c r="E23" s="30">
        <v>1</v>
      </c>
      <c r="F23"/>
      <c r="G23"/>
      <c r="H23"/>
      <c r="I23"/>
      <c r="J23"/>
      <c r="K23"/>
    </row>
    <row r="24" spans="1:11" ht="14.25">
      <c r="C24" s="29" t="s">
        <v>41</v>
      </c>
      <c r="D24" s="29" t="s">
        <v>42</v>
      </c>
      <c r="E24" s="30">
        <v>1</v>
      </c>
      <c r="F24"/>
      <c r="G24"/>
      <c r="H24"/>
      <c r="I24"/>
      <c r="J24"/>
      <c r="K24"/>
    </row>
    <row r="25" spans="1:11" ht="14.25">
      <c r="C25" s="29" t="s">
        <v>43</v>
      </c>
      <c r="D25" s="29" t="s">
        <v>44</v>
      </c>
      <c r="E25" s="30">
        <v>1</v>
      </c>
      <c r="F25"/>
      <c r="G25"/>
      <c r="H25"/>
      <c r="I25"/>
      <c r="J25"/>
      <c r="K25"/>
    </row>
    <row r="26" spans="1:11" ht="14.25">
      <c r="C26" s="29" t="s">
        <v>45</v>
      </c>
      <c r="D26" s="29" t="s">
        <v>46</v>
      </c>
      <c r="E26" s="30">
        <v>1</v>
      </c>
      <c r="F26"/>
      <c r="G26"/>
      <c r="H26"/>
      <c r="I26"/>
      <c r="J26"/>
      <c r="K26"/>
    </row>
    <row r="27" spans="1:11" ht="14.25">
      <c r="C27" s="29" t="s">
        <v>47</v>
      </c>
      <c r="D27" s="29" t="s">
        <v>48</v>
      </c>
      <c r="E27" s="30">
        <v>1</v>
      </c>
      <c r="F27"/>
      <c r="G27"/>
      <c r="H27"/>
      <c r="I27"/>
      <c r="J27"/>
      <c r="K27"/>
    </row>
    <row r="28" spans="1:11" ht="14.25">
      <c r="C28" s="29" t="s">
        <v>49</v>
      </c>
      <c r="D28" s="29" t="s">
        <v>44</v>
      </c>
      <c r="E28" s="30">
        <v>1</v>
      </c>
      <c r="F28"/>
      <c r="G28"/>
      <c r="H28"/>
      <c r="I28"/>
      <c r="J28"/>
      <c r="K28"/>
    </row>
    <row r="29" spans="1:11" ht="14.25">
      <c r="C29" s="29" t="s">
        <v>50</v>
      </c>
      <c r="D29" s="29" t="s">
        <v>46</v>
      </c>
      <c r="E29" s="30">
        <v>1</v>
      </c>
      <c r="F29"/>
      <c r="G29"/>
      <c r="H29"/>
      <c r="I29"/>
      <c r="J29"/>
      <c r="K29"/>
    </row>
    <row r="30" spans="1:11" ht="14.25">
      <c r="C30" s="29" t="s">
        <v>51</v>
      </c>
      <c r="D30" s="29" t="s">
        <v>46</v>
      </c>
      <c r="E30" s="30">
        <v>1</v>
      </c>
      <c r="F30"/>
      <c r="G30"/>
      <c r="H30"/>
      <c r="I30"/>
      <c r="J30"/>
      <c r="K30"/>
    </row>
    <row r="31" spans="1:11" ht="14.25">
      <c r="C31" s="29" t="s">
        <v>52</v>
      </c>
      <c r="D31" s="29" t="s">
        <v>53</v>
      </c>
      <c r="E31" s="30">
        <v>1</v>
      </c>
      <c r="F31"/>
      <c r="G31"/>
      <c r="H31"/>
      <c r="I31"/>
      <c r="J31"/>
      <c r="K31"/>
    </row>
    <row r="32" spans="1:11" ht="14.25">
      <c r="C32" s="29" t="s">
        <v>54</v>
      </c>
      <c r="D32" s="29" t="s">
        <v>55</v>
      </c>
      <c r="E32" s="30">
        <v>1</v>
      </c>
      <c r="F32"/>
      <c r="G32"/>
      <c r="H32"/>
      <c r="I32"/>
      <c r="J32"/>
      <c r="K32"/>
    </row>
    <row r="33" spans="1:11" ht="14.25">
      <c r="C33" s="29" t="s">
        <v>56</v>
      </c>
      <c r="D33" s="29" t="s">
        <v>57</v>
      </c>
      <c r="E33" s="30">
        <v>1</v>
      </c>
      <c r="F33"/>
      <c r="G33"/>
      <c r="H33"/>
      <c r="I33"/>
      <c r="J33"/>
      <c r="K33"/>
    </row>
    <row r="34" spans="1:11" ht="14.25">
      <c r="C34" s="29" t="s">
        <v>58</v>
      </c>
      <c r="D34" s="29" t="s">
        <v>53</v>
      </c>
      <c r="E34" s="30">
        <v>1</v>
      </c>
      <c r="F34"/>
      <c r="G34"/>
      <c r="H34"/>
      <c r="I34"/>
      <c r="J34"/>
      <c r="K34"/>
    </row>
    <row r="35" spans="1:11" ht="14.25">
      <c r="C35" s="29" t="s">
        <v>59</v>
      </c>
      <c r="D35" s="29" t="s">
        <v>40</v>
      </c>
      <c r="E35" s="30">
        <v>1</v>
      </c>
      <c r="F35"/>
      <c r="G35"/>
      <c r="H35"/>
      <c r="I35"/>
      <c r="J35"/>
      <c r="K35"/>
    </row>
    <row r="36" spans="1:11" ht="14.25">
      <c r="C36" s="29" t="s">
        <v>60</v>
      </c>
      <c r="D36" s="29" t="s">
        <v>61</v>
      </c>
      <c r="E36" s="30">
        <v>1</v>
      </c>
      <c r="F36"/>
      <c r="G36"/>
      <c r="H36"/>
      <c r="I36"/>
      <c r="J36"/>
      <c r="K36"/>
    </row>
    <row r="37" spans="1:11" ht="14.25">
      <c r="C37" s="29" t="s">
        <v>62</v>
      </c>
      <c r="D37" s="29" t="s">
        <v>63</v>
      </c>
      <c r="E37" s="30">
        <v>1</v>
      </c>
      <c r="F37"/>
      <c r="G37"/>
      <c r="H37"/>
      <c r="I37"/>
      <c r="J37"/>
      <c r="K37"/>
    </row>
    <row r="38" spans="1:11" ht="14.25">
      <c r="B38" s="29" t="s">
        <v>682</v>
      </c>
      <c r="E38" s="30">
        <v>15</v>
      </c>
      <c r="F38"/>
      <c r="G38"/>
      <c r="H38"/>
      <c r="I38"/>
      <c r="J38"/>
      <c r="K38"/>
    </row>
    <row r="39" spans="1:11" ht="14.25">
      <c r="B39" s="29" t="s">
        <v>214</v>
      </c>
      <c r="C39" s="29" t="s">
        <v>65</v>
      </c>
      <c r="D39" s="29" t="s">
        <v>46</v>
      </c>
      <c r="E39" s="30">
        <v>1</v>
      </c>
      <c r="F39"/>
      <c r="G39"/>
      <c r="H39"/>
      <c r="I39"/>
      <c r="J39"/>
      <c r="K39"/>
    </row>
    <row r="40" spans="1:11" ht="14.25">
      <c r="C40" s="29" t="s">
        <v>66</v>
      </c>
      <c r="D40" s="29" t="s">
        <v>48</v>
      </c>
      <c r="E40" s="30">
        <v>1</v>
      </c>
      <c r="F40"/>
      <c r="G40"/>
      <c r="H40"/>
      <c r="I40"/>
      <c r="J40"/>
      <c r="K40"/>
    </row>
    <row r="41" spans="1:11" ht="14.25">
      <c r="C41" s="29" t="s">
        <v>67</v>
      </c>
      <c r="D41" s="29" t="s">
        <v>46</v>
      </c>
      <c r="E41" s="30">
        <v>1</v>
      </c>
      <c r="F41"/>
      <c r="G41"/>
      <c r="H41"/>
      <c r="I41"/>
      <c r="J41"/>
      <c r="K41"/>
    </row>
    <row r="42" spans="1:11" ht="14.25">
      <c r="C42" s="29" t="s">
        <v>68</v>
      </c>
      <c r="D42" s="29" t="s">
        <v>69</v>
      </c>
      <c r="E42" s="30">
        <v>1</v>
      </c>
      <c r="F42"/>
      <c r="G42"/>
      <c r="H42"/>
      <c r="I42"/>
      <c r="J42"/>
      <c r="K42"/>
    </row>
    <row r="43" spans="1:11" ht="14.25">
      <c r="C43" s="29" t="s">
        <v>70</v>
      </c>
      <c r="D43" s="29" t="s">
        <v>71</v>
      </c>
      <c r="E43" s="30">
        <v>1</v>
      </c>
      <c r="F43"/>
      <c r="G43"/>
      <c r="H43"/>
      <c r="I43"/>
      <c r="J43"/>
      <c r="K43"/>
    </row>
    <row r="44" spans="1:11" ht="14.25">
      <c r="B44" s="29" t="s">
        <v>683</v>
      </c>
      <c r="E44" s="30">
        <v>5</v>
      </c>
      <c r="F44"/>
      <c r="G44"/>
      <c r="H44"/>
      <c r="I44"/>
      <c r="J44"/>
      <c r="K44"/>
    </row>
    <row r="45" spans="1:11" ht="14.25">
      <c r="A45" s="29" t="s">
        <v>684</v>
      </c>
      <c r="E45" s="30">
        <v>20</v>
      </c>
      <c r="F45"/>
      <c r="G45"/>
      <c r="H45"/>
      <c r="I45"/>
      <c r="J45"/>
      <c r="K45"/>
    </row>
    <row r="46" spans="1:11" ht="14.25">
      <c r="A46" s="29">
        <v>9</v>
      </c>
      <c r="B46" s="29" t="s">
        <v>267</v>
      </c>
      <c r="C46" s="29" t="s">
        <v>73</v>
      </c>
      <c r="D46" s="29" t="s">
        <v>74</v>
      </c>
      <c r="E46" s="30">
        <v>1</v>
      </c>
      <c r="F46"/>
      <c r="G46"/>
      <c r="H46"/>
      <c r="I46"/>
      <c r="J46"/>
      <c r="K46"/>
    </row>
    <row r="47" spans="1:11" ht="14.25">
      <c r="C47" s="29" t="s">
        <v>75</v>
      </c>
      <c r="D47" s="29" t="s">
        <v>76</v>
      </c>
      <c r="E47" s="30">
        <v>1</v>
      </c>
      <c r="F47"/>
      <c r="G47"/>
      <c r="H47"/>
      <c r="I47"/>
      <c r="J47"/>
      <c r="K47"/>
    </row>
    <row r="48" spans="1:11" ht="14.25">
      <c r="C48" s="29" t="s">
        <v>77</v>
      </c>
      <c r="D48" s="29" t="s">
        <v>78</v>
      </c>
      <c r="E48" s="30">
        <v>1</v>
      </c>
      <c r="F48"/>
      <c r="G48"/>
      <c r="H48"/>
      <c r="I48"/>
      <c r="J48"/>
      <c r="K48"/>
    </row>
    <row r="49" spans="1:11" ht="14.25">
      <c r="C49" s="29" t="s">
        <v>79</v>
      </c>
      <c r="D49" s="29" t="s">
        <v>80</v>
      </c>
      <c r="E49" s="30">
        <v>1</v>
      </c>
      <c r="F49"/>
      <c r="G49"/>
      <c r="H49"/>
      <c r="I49"/>
      <c r="J49"/>
      <c r="K49"/>
    </row>
    <row r="50" spans="1:11" ht="14.25">
      <c r="C50" s="29" t="s">
        <v>81</v>
      </c>
      <c r="D50" s="29" t="s">
        <v>82</v>
      </c>
      <c r="E50" s="30">
        <v>1</v>
      </c>
      <c r="F50"/>
      <c r="G50"/>
      <c r="H50"/>
      <c r="I50"/>
      <c r="J50"/>
      <c r="K50"/>
    </row>
    <row r="51" spans="1:11" ht="14.25">
      <c r="C51" s="29" t="s">
        <v>83</v>
      </c>
      <c r="D51" s="29" t="s">
        <v>84</v>
      </c>
      <c r="E51" s="30">
        <v>1</v>
      </c>
      <c r="F51"/>
      <c r="G51"/>
      <c r="H51"/>
      <c r="I51"/>
      <c r="J51"/>
      <c r="K51"/>
    </row>
    <row r="52" spans="1:11" ht="14.25">
      <c r="C52" s="29" t="s">
        <v>85</v>
      </c>
      <c r="D52" s="29" t="s">
        <v>82</v>
      </c>
      <c r="E52" s="30">
        <v>1</v>
      </c>
      <c r="F52"/>
      <c r="G52"/>
      <c r="H52"/>
      <c r="I52"/>
      <c r="J52"/>
      <c r="K52"/>
    </row>
    <row r="53" spans="1:11" ht="14.25">
      <c r="C53" s="29" t="s">
        <v>86</v>
      </c>
      <c r="D53" s="29" t="s">
        <v>87</v>
      </c>
      <c r="E53" s="30">
        <v>1</v>
      </c>
      <c r="F53"/>
      <c r="G53"/>
      <c r="H53"/>
      <c r="I53"/>
      <c r="J53"/>
      <c r="K53"/>
    </row>
    <row r="54" spans="1:11" ht="14.25">
      <c r="B54" s="29" t="s">
        <v>685</v>
      </c>
      <c r="E54" s="30">
        <v>8</v>
      </c>
      <c r="F54"/>
      <c r="G54"/>
      <c r="H54"/>
      <c r="I54"/>
      <c r="J54"/>
      <c r="K54"/>
    </row>
    <row r="55" spans="1:11" ht="14.25">
      <c r="B55" s="29" t="s">
        <v>349</v>
      </c>
      <c r="C55" s="29" t="s">
        <v>89</v>
      </c>
      <c r="D55" s="29" t="s">
        <v>82</v>
      </c>
      <c r="E55" s="30">
        <v>1</v>
      </c>
      <c r="F55"/>
      <c r="G55"/>
      <c r="H55"/>
      <c r="I55"/>
      <c r="J55"/>
      <c r="K55"/>
    </row>
    <row r="56" spans="1:11" ht="14.25">
      <c r="C56" s="29" t="s">
        <v>90</v>
      </c>
      <c r="D56" s="29" t="s">
        <v>78</v>
      </c>
      <c r="E56" s="30">
        <v>1</v>
      </c>
      <c r="F56"/>
      <c r="G56"/>
      <c r="H56"/>
      <c r="I56"/>
      <c r="J56"/>
      <c r="K56"/>
    </row>
    <row r="57" spans="1:11" ht="14.25">
      <c r="C57" s="29" t="s">
        <v>91</v>
      </c>
      <c r="D57" s="29" t="s">
        <v>92</v>
      </c>
      <c r="E57" s="30">
        <v>1</v>
      </c>
      <c r="F57"/>
      <c r="G57"/>
      <c r="H57"/>
      <c r="I57"/>
      <c r="J57"/>
      <c r="K57"/>
    </row>
    <row r="58" spans="1:11" ht="14.25">
      <c r="B58" s="29" t="s">
        <v>686</v>
      </c>
      <c r="E58" s="30">
        <v>3</v>
      </c>
      <c r="F58"/>
      <c r="G58"/>
      <c r="H58"/>
      <c r="I58"/>
      <c r="J58"/>
      <c r="K58"/>
    </row>
    <row r="59" spans="1:11" ht="14.25">
      <c r="A59" s="29" t="s">
        <v>687</v>
      </c>
      <c r="E59" s="30">
        <v>11</v>
      </c>
      <c r="F59"/>
      <c r="G59"/>
      <c r="H59"/>
      <c r="I59"/>
      <c r="J59"/>
      <c r="K59"/>
    </row>
    <row r="60" spans="1:11" ht="14.25">
      <c r="A60" s="29">
        <v>11</v>
      </c>
      <c r="B60" s="29" t="s">
        <v>185</v>
      </c>
      <c r="C60" s="29" t="s">
        <v>97</v>
      </c>
      <c r="D60" s="29" t="s">
        <v>98</v>
      </c>
      <c r="E60" s="30">
        <v>1</v>
      </c>
      <c r="F60"/>
      <c r="G60"/>
      <c r="H60"/>
      <c r="I60"/>
      <c r="J60"/>
      <c r="K60"/>
    </row>
    <row r="61" spans="1:11" ht="14.25">
      <c r="C61" s="29" t="s">
        <v>99</v>
      </c>
      <c r="D61" s="29" t="s">
        <v>100</v>
      </c>
      <c r="E61" s="30">
        <v>1</v>
      </c>
      <c r="F61"/>
      <c r="G61"/>
      <c r="H61"/>
      <c r="I61"/>
      <c r="J61"/>
      <c r="K61"/>
    </row>
    <row r="62" spans="1:11" ht="14.25">
      <c r="C62" s="29" t="s">
        <v>101</v>
      </c>
      <c r="D62" s="29" t="s">
        <v>102</v>
      </c>
      <c r="E62" s="30">
        <v>1</v>
      </c>
      <c r="F62"/>
      <c r="G62"/>
      <c r="H62"/>
      <c r="I62"/>
      <c r="J62"/>
      <c r="K62"/>
    </row>
    <row r="63" spans="1:11" ht="14.25">
      <c r="C63" s="29" t="s">
        <v>103</v>
      </c>
      <c r="D63" s="29" t="s">
        <v>104</v>
      </c>
      <c r="E63" s="30">
        <v>1</v>
      </c>
      <c r="F63"/>
      <c r="G63"/>
      <c r="H63"/>
      <c r="I63"/>
      <c r="J63"/>
      <c r="K63"/>
    </row>
    <row r="64" spans="1:11" ht="14.25">
      <c r="C64" s="29" t="s">
        <v>105</v>
      </c>
      <c r="D64" s="29" t="s">
        <v>106</v>
      </c>
      <c r="E64" s="30">
        <v>1</v>
      </c>
      <c r="F64"/>
      <c r="G64"/>
      <c r="H64"/>
      <c r="I64"/>
      <c r="J64"/>
      <c r="K64"/>
    </row>
    <row r="65" spans="1:11" ht="14.25">
      <c r="C65" s="29" t="s">
        <v>107</v>
      </c>
      <c r="D65" s="29" t="s">
        <v>108</v>
      </c>
      <c r="E65" s="30">
        <v>1</v>
      </c>
      <c r="F65"/>
      <c r="G65"/>
      <c r="H65"/>
      <c r="I65"/>
      <c r="J65"/>
      <c r="K65"/>
    </row>
    <row r="66" spans="1:11" ht="14.25">
      <c r="C66" s="29" t="s">
        <v>109</v>
      </c>
      <c r="D66" s="29" t="s">
        <v>110</v>
      </c>
      <c r="E66" s="30">
        <v>1</v>
      </c>
      <c r="F66"/>
      <c r="G66"/>
      <c r="H66"/>
      <c r="I66"/>
      <c r="J66"/>
      <c r="K66"/>
    </row>
    <row r="67" spans="1:11" ht="14.25">
      <c r="C67" s="29" t="s">
        <v>111</v>
      </c>
      <c r="D67" s="29" t="s">
        <v>112</v>
      </c>
      <c r="E67" s="30">
        <v>1</v>
      </c>
      <c r="F67"/>
      <c r="G67"/>
      <c r="H67"/>
      <c r="I67"/>
      <c r="J67"/>
      <c r="K67"/>
    </row>
    <row r="68" spans="1:11" ht="14.25">
      <c r="C68" s="29" t="s">
        <v>113</v>
      </c>
      <c r="D68" s="29" t="s">
        <v>114</v>
      </c>
      <c r="E68" s="30">
        <v>1</v>
      </c>
      <c r="F68"/>
      <c r="G68"/>
      <c r="H68"/>
      <c r="I68"/>
      <c r="J68"/>
      <c r="K68"/>
    </row>
    <row r="69" spans="1:11" ht="14.25">
      <c r="C69" s="29" t="s">
        <v>115</v>
      </c>
      <c r="D69" s="29" t="s">
        <v>98</v>
      </c>
      <c r="E69" s="30">
        <v>1</v>
      </c>
      <c r="F69"/>
      <c r="G69"/>
      <c r="H69"/>
      <c r="I69"/>
      <c r="J69"/>
      <c r="K69"/>
    </row>
    <row r="70" spans="1:11" ht="14.25">
      <c r="C70" s="29" t="s">
        <v>116</v>
      </c>
      <c r="D70" s="29" t="s">
        <v>104</v>
      </c>
      <c r="E70" s="30">
        <v>1</v>
      </c>
      <c r="F70"/>
      <c r="G70"/>
      <c r="H70"/>
      <c r="I70"/>
      <c r="J70"/>
      <c r="K70"/>
    </row>
    <row r="71" spans="1:11" ht="14.25">
      <c r="C71" s="29" t="s">
        <v>117</v>
      </c>
      <c r="D71" s="29" t="s">
        <v>118</v>
      </c>
      <c r="E71" s="30">
        <v>1</v>
      </c>
      <c r="F71"/>
      <c r="G71"/>
      <c r="H71"/>
      <c r="I71"/>
      <c r="J71"/>
      <c r="K71"/>
    </row>
    <row r="72" spans="1:11" ht="14.25">
      <c r="C72" s="29" t="s">
        <v>119</v>
      </c>
      <c r="D72" s="29" t="s">
        <v>120</v>
      </c>
      <c r="E72" s="30">
        <v>1</v>
      </c>
      <c r="F72"/>
      <c r="G72"/>
      <c r="H72"/>
      <c r="I72"/>
      <c r="J72"/>
      <c r="K72"/>
    </row>
    <row r="73" spans="1:11" ht="14.25">
      <c r="B73" s="29" t="s">
        <v>688</v>
      </c>
      <c r="E73" s="30">
        <v>13</v>
      </c>
      <c r="F73"/>
      <c r="G73"/>
      <c r="H73"/>
      <c r="I73"/>
      <c r="J73"/>
      <c r="K73"/>
    </row>
    <row r="74" spans="1:11" ht="14.25">
      <c r="B74" s="29" t="s">
        <v>223</v>
      </c>
      <c r="C74" s="29" t="s">
        <v>122</v>
      </c>
      <c r="D74" s="29" t="s">
        <v>123</v>
      </c>
      <c r="E74" s="30">
        <v>1</v>
      </c>
      <c r="F74"/>
      <c r="G74"/>
      <c r="H74"/>
      <c r="I74"/>
      <c r="J74"/>
      <c r="K74"/>
    </row>
    <row r="75" spans="1:11" ht="14.25">
      <c r="C75" s="29" t="s">
        <v>124</v>
      </c>
      <c r="D75" s="29" t="s">
        <v>104</v>
      </c>
      <c r="E75" s="30">
        <v>1</v>
      </c>
      <c r="F75"/>
      <c r="G75"/>
      <c r="H75"/>
      <c r="I75"/>
      <c r="J75"/>
      <c r="K75"/>
    </row>
    <row r="76" spans="1:11" ht="14.25">
      <c r="C76" s="29" t="s">
        <v>125</v>
      </c>
      <c r="D76" s="29" t="s">
        <v>126</v>
      </c>
      <c r="E76" s="30">
        <v>1</v>
      </c>
      <c r="F76"/>
      <c r="G76"/>
      <c r="H76"/>
      <c r="I76"/>
      <c r="J76"/>
      <c r="K76"/>
    </row>
    <row r="77" spans="1:11" ht="14.25">
      <c r="C77" s="29" t="s">
        <v>127</v>
      </c>
      <c r="D77" s="29" t="s">
        <v>128</v>
      </c>
      <c r="E77" s="30">
        <v>1</v>
      </c>
      <c r="F77"/>
      <c r="G77"/>
      <c r="H77"/>
      <c r="I77"/>
      <c r="J77"/>
      <c r="K77"/>
    </row>
    <row r="78" spans="1:11" ht="14.25">
      <c r="C78" s="29" t="s">
        <v>129</v>
      </c>
      <c r="D78" s="29" t="s">
        <v>130</v>
      </c>
      <c r="E78" s="30">
        <v>1</v>
      </c>
      <c r="F78"/>
      <c r="G78"/>
      <c r="H78"/>
      <c r="I78"/>
      <c r="J78"/>
      <c r="K78"/>
    </row>
    <row r="79" spans="1:11" ht="14.25">
      <c r="B79" s="29" t="s">
        <v>689</v>
      </c>
      <c r="E79" s="30">
        <v>5</v>
      </c>
      <c r="F79"/>
      <c r="G79"/>
      <c r="H79"/>
      <c r="I79"/>
      <c r="J79"/>
      <c r="K79"/>
    </row>
    <row r="80" spans="1:11" ht="14.25">
      <c r="A80" s="29" t="s">
        <v>690</v>
      </c>
      <c r="E80" s="30">
        <v>18</v>
      </c>
      <c r="F80"/>
      <c r="G80"/>
      <c r="H80"/>
      <c r="I80"/>
      <c r="J80"/>
      <c r="K80"/>
    </row>
    <row r="81" spans="1:11" ht="14.25">
      <c r="A81" s="29">
        <v>13</v>
      </c>
      <c r="B81" s="29" t="s">
        <v>198</v>
      </c>
      <c r="C81" s="29" t="s">
        <v>132</v>
      </c>
      <c r="D81" s="29" t="s">
        <v>133</v>
      </c>
      <c r="E81" s="30">
        <v>1</v>
      </c>
      <c r="F81"/>
      <c r="G81"/>
      <c r="H81"/>
      <c r="I81"/>
      <c r="J81"/>
      <c r="K81"/>
    </row>
    <row r="82" spans="1:11" ht="14.25">
      <c r="C82" s="29" t="s">
        <v>134</v>
      </c>
      <c r="D82" s="29" t="s">
        <v>135</v>
      </c>
      <c r="E82" s="30">
        <v>1</v>
      </c>
      <c r="F82"/>
      <c r="G82"/>
      <c r="H82"/>
      <c r="I82"/>
      <c r="J82"/>
      <c r="K82"/>
    </row>
    <row r="83" spans="1:11" ht="14.25">
      <c r="C83" s="29" t="s">
        <v>136</v>
      </c>
      <c r="D83" s="29" t="s">
        <v>137</v>
      </c>
      <c r="E83" s="30">
        <v>1</v>
      </c>
      <c r="F83"/>
      <c r="G83"/>
      <c r="H83"/>
      <c r="I83"/>
      <c r="J83"/>
      <c r="K83"/>
    </row>
    <row r="84" spans="1:11" ht="14.25">
      <c r="C84" s="29" t="s">
        <v>138</v>
      </c>
      <c r="D84" s="29" t="s">
        <v>137</v>
      </c>
      <c r="E84" s="30">
        <v>1</v>
      </c>
      <c r="F84"/>
      <c r="G84"/>
      <c r="H84"/>
      <c r="I84"/>
      <c r="J84"/>
      <c r="K84"/>
    </row>
    <row r="85" spans="1:11" ht="14.25">
      <c r="C85" s="29" t="s">
        <v>139</v>
      </c>
      <c r="D85" s="29" t="s">
        <v>140</v>
      </c>
      <c r="E85" s="30">
        <v>1</v>
      </c>
      <c r="F85"/>
      <c r="G85"/>
      <c r="H85"/>
      <c r="I85"/>
      <c r="J85"/>
      <c r="K85"/>
    </row>
    <row r="86" spans="1:11" ht="14.25">
      <c r="C86" s="29" t="s">
        <v>141</v>
      </c>
      <c r="D86" s="29" t="s">
        <v>142</v>
      </c>
      <c r="E86" s="30">
        <v>1</v>
      </c>
      <c r="F86"/>
      <c r="G86"/>
      <c r="H86"/>
      <c r="I86"/>
      <c r="J86"/>
      <c r="K86"/>
    </row>
    <row r="87" spans="1:11" ht="14.25">
      <c r="C87" s="29" t="s">
        <v>143</v>
      </c>
      <c r="D87" s="29" t="s">
        <v>144</v>
      </c>
      <c r="E87" s="30">
        <v>1</v>
      </c>
      <c r="F87"/>
      <c r="G87"/>
      <c r="H87"/>
      <c r="I87"/>
      <c r="J87"/>
      <c r="K87"/>
    </row>
    <row r="88" spans="1:11" ht="14.25">
      <c r="C88" s="29" t="s">
        <v>145</v>
      </c>
      <c r="D88" s="29" t="s">
        <v>135</v>
      </c>
      <c r="E88" s="30">
        <v>1</v>
      </c>
      <c r="F88"/>
      <c r="G88"/>
      <c r="H88"/>
      <c r="I88"/>
      <c r="J88"/>
      <c r="K88"/>
    </row>
    <row r="89" spans="1:11" ht="14.25">
      <c r="B89" s="29" t="s">
        <v>691</v>
      </c>
      <c r="E89" s="30">
        <v>8</v>
      </c>
      <c r="F89"/>
      <c r="G89"/>
      <c r="H89"/>
      <c r="I89"/>
      <c r="J89"/>
      <c r="K89"/>
    </row>
    <row r="90" spans="1:11" ht="14.25">
      <c r="B90" s="29" t="s">
        <v>330</v>
      </c>
      <c r="C90" s="29" t="s">
        <v>147</v>
      </c>
      <c r="D90" s="29" t="s">
        <v>148</v>
      </c>
      <c r="E90" s="30">
        <v>1</v>
      </c>
      <c r="F90"/>
      <c r="G90"/>
      <c r="H90"/>
      <c r="I90"/>
      <c r="J90"/>
      <c r="K90"/>
    </row>
    <row r="91" spans="1:11" ht="14.25">
      <c r="C91" s="29" t="s">
        <v>149</v>
      </c>
      <c r="D91" s="29" t="s">
        <v>150</v>
      </c>
      <c r="E91" s="30">
        <v>1</v>
      </c>
      <c r="F91"/>
      <c r="G91"/>
      <c r="H91"/>
      <c r="I91"/>
      <c r="J91"/>
      <c r="K91"/>
    </row>
    <row r="92" spans="1:11" ht="14.25">
      <c r="B92" s="29" t="s">
        <v>692</v>
      </c>
      <c r="E92" s="30">
        <v>2</v>
      </c>
      <c r="F92"/>
      <c r="G92"/>
      <c r="H92"/>
      <c r="I92"/>
      <c r="J92"/>
      <c r="K92"/>
    </row>
    <row r="93" spans="1:11" ht="14.25">
      <c r="A93" s="29" t="s">
        <v>693</v>
      </c>
      <c r="E93" s="30">
        <v>10</v>
      </c>
      <c r="F93"/>
      <c r="G93"/>
      <c r="H93"/>
      <c r="I93"/>
      <c r="J93"/>
      <c r="K93"/>
    </row>
    <row r="94" spans="1:11" ht="14.25">
      <c r="A94" s="29" t="s">
        <v>694</v>
      </c>
      <c r="E94" s="30">
        <v>74</v>
      </c>
      <c r="F94"/>
      <c r="G94"/>
      <c r="H94"/>
      <c r="I94"/>
      <c r="J94"/>
      <c r="K94"/>
    </row>
    <row r="95" spans="1:11" ht="14.25">
      <c r="A95"/>
      <c r="B95"/>
      <c r="C95"/>
      <c r="D95"/>
      <c r="E95"/>
      <c r="F95"/>
      <c r="G95"/>
      <c r="H95"/>
      <c r="I95"/>
      <c r="J95"/>
      <c r="K95"/>
    </row>
    <row r="96" spans="1:11" ht="14.25">
      <c r="A96"/>
      <c r="B96"/>
      <c r="C96"/>
      <c r="D96"/>
      <c r="E96"/>
      <c r="F96"/>
      <c r="G96"/>
      <c r="H96"/>
      <c r="I96"/>
      <c r="J96"/>
      <c r="K96"/>
    </row>
    <row r="97" spans="1:11" ht="14.25">
      <c r="A97"/>
      <c r="B97"/>
      <c r="C97"/>
      <c r="D97"/>
      <c r="E97"/>
      <c r="F97"/>
      <c r="G97"/>
      <c r="H97"/>
      <c r="I97"/>
      <c r="J97"/>
      <c r="K97"/>
    </row>
    <row r="98" spans="1:11" ht="14.25">
      <c r="A98"/>
      <c r="B98"/>
      <c r="C98"/>
      <c r="D98"/>
      <c r="E98"/>
      <c r="F98"/>
      <c r="G98"/>
      <c r="H98"/>
      <c r="I98"/>
      <c r="J98"/>
      <c r="K98"/>
    </row>
    <row r="99" spans="1:11" ht="14.25">
      <c r="A99"/>
      <c r="B99"/>
      <c r="C99"/>
      <c r="D99"/>
      <c r="E99"/>
      <c r="F99"/>
      <c r="G99"/>
      <c r="H99"/>
      <c r="I99"/>
      <c r="J99"/>
      <c r="K99"/>
    </row>
    <row r="100" spans="1:11" ht="14.25">
      <c r="A100"/>
      <c r="B100"/>
      <c r="C100"/>
      <c r="D100"/>
      <c r="E100"/>
      <c r="F100"/>
      <c r="G100"/>
      <c r="H100"/>
      <c r="I100"/>
      <c r="J100"/>
      <c r="K100"/>
    </row>
    <row r="101" spans="1:11" ht="14.25">
      <c r="A101"/>
      <c r="B101"/>
      <c r="C101"/>
      <c r="D101"/>
      <c r="E101"/>
      <c r="F101"/>
      <c r="G101"/>
      <c r="H101"/>
      <c r="I101"/>
      <c r="J101"/>
      <c r="K101"/>
    </row>
    <row r="102" spans="1:11" ht="14.25">
      <c r="A102"/>
      <c r="B102"/>
      <c r="C102"/>
      <c r="D102"/>
      <c r="E102"/>
      <c r="F102"/>
      <c r="G102"/>
      <c r="H102"/>
    </row>
    <row r="103" spans="1:11" ht="14.25">
      <c r="A103"/>
      <c r="B103"/>
      <c r="C103"/>
      <c r="D103"/>
      <c r="E103"/>
      <c r="F103"/>
      <c r="G103"/>
      <c r="H103"/>
    </row>
    <row r="104" spans="1:11" ht="14.25">
      <c r="A104"/>
      <c r="B104"/>
      <c r="C104"/>
      <c r="D104"/>
      <c r="E104"/>
      <c r="F104"/>
      <c r="G104"/>
      <c r="H104"/>
    </row>
    <row r="105" spans="1:11" ht="14.25">
      <c r="A105"/>
      <c r="B105"/>
      <c r="C105"/>
      <c r="D105"/>
      <c r="E105"/>
      <c r="F105"/>
      <c r="G105"/>
      <c r="H105"/>
    </row>
    <row r="106" spans="1:11" ht="14.25">
      <c r="A106"/>
      <c r="B106"/>
      <c r="C106"/>
      <c r="D106"/>
      <c r="E106"/>
      <c r="F106"/>
      <c r="G106"/>
      <c r="H106"/>
    </row>
    <row r="107" spans="1:11" ht="14.25">
      <c r="A107"/>
      <c r="B107"/>
      <c r="C107"/>
      <c r="D107"/>
      <c r="E107"/>
      <c r="F107"/>
      <c r="G107"/>
      <c r="H107"/>
    </row>
    <row r="108" spans="1:11" ht="14.25">
      <c r="A108"/>
      <c r="B108"/>
      <c r="C108"/>
      <c r="D108"/>
      <c r="E108"/>
      <c r="F108"/>
      <c r="G108"/>
      <c r="H108"/>
    </row>
    <row r="109" spans="1:11" ht="14.25">
      <c r="A109"/>
      <c r="B109"/>
      <c r="C109"/>
      <c r="D109"/>
      <c r="E109"/>
      <c r="F109"/>
      <c r="G109"/>
      <c r="H109"/>
    </row>
    <row r="110" spans="1:11" ht="14.25">
      <c r="A110"/>
      <c r="B110"/>
      <c r="C110"/>
      <c r="D110"/>
      <c r="E110"/>
      <c r="F110"/>
      <c r="G110"/>
      <c r="H110"/>
    </row>
    <row r="111" spans="1:11" ht="14.25">
      <c r="A111"/>
      <c r="B111"/>
      <c r="C111"/>
      <c r="D111"/>
      <c r="E111"/>
      <c r="F111"/>
      <c r="G111"/>
      <c r="H111"/>
    </row>
    <row r="112" spans="1:11" ht="14.25">
      <c r="A112"/>
      <c r="B112"/>
      <c r="C112"/>
      <c r="D112"/>
      <c r="E112"/>
      <c r="F112"/>
      <c r="G112"/>
      <c r="H112"/>
    </row>
    <row r="113" spans="1:8" ht="14.25">
      <c r="A113"/>
      <c r="B113"/>
      <c r="C113"/>
      <c r="D113"/>
      <c r="E113"/>
      <c r="F113"/>
      <c r="G113"/>
      <c r="H113"/>
    </row>
    <row r="114" spans="1:8" ht="14.25">
      <c r="A114"/>
      <c r="B114"/>
      <c r="C114"/>
      <c r="D114"/>
      <c r="E114"/>
      <c r="F114"/>
      <c r="G114"/>
      <c r="H114"/>
    </row>
    <row r="115" spans="1:8" ht="14.25">
      <c r="A115"/>
      <c r="B115"/>
      <c r="C115"/>
      <c r="D115"/>
      <c r="E115"/>
      <c r="F115"/>
      <c r="G115"/>
      <c r="H115"/>
    </row>
    <row r="116" spans="1:8" ht="14.25">
      <c r="A116"/>
      <c r="B116"/>
      <c r="C116"/>
      <c r="D116"/>
      <c r="E116"/>
      <c r="F116"/>
      <c r="G116"/>
      <c r="H116"/>
    </row>
    <row r="117" spans="1:8" ht="14.25">
      <c r="A117"/>
      <c r="B117"/>
      <c r="C117"/>
      <c r="D117"/>
      <c r="E117"/>
      <c r="F117"/>
      <c r="G117"/>
      <c r="H117"/>
    </row>
    <row r="118" spans="1:8" ht="14.25">
      <c r="A118"/>
      <c r="B118"/>
      <c r="C118"/>
      <c r="D118"/>
      <c r="E118"/>
      <c r="F118"/>
      <c r="G118"/>
      <c r="H118"/>
    </row>
    <row r="119" spans="1:8" ht="14.25">
      <c r="A119"/>
      <c r="B119"/>
      <c r="C119"/>
      <c r="D119"/>
      <c r="E119"/>
      <c r="F119"/>
      <c r="G119"/>
      <c r="H119"/>
    </row>
    <row r="120" spans="1:8" ht="14.25">
      <c r="A120"/>
      <c r="B120"/>
      <c r="C120"/>
      <c r="D120"/>
      <c r="E120"/>
      <c r="F120"/>
      <c r="G120"/>
      <c r="H120"/>
    </row>
    <row r="121" spans="1:8" ht="14.25">
      <c r="A121"/>
      <c r="B121"/>
      <c r="C121"/>
      <c r="D121"/>
      <c r="E121"/>
      <c r="F121"/>
      <c r="G121"/>
      <c r="H121"/>
    </row>
    <row r="122" spans="1:8" ht="14.25">
      <c r="A122"/>
      <c r="B122"/>
      <c r="C122"/>
      <c r="D122"/>
      <c r="E122"/>
      <c r="F122"/>
      <c r="G122"/>
      <c r="H122"/>
    </row>
    <row r="123" spans="1:8" ht="14.25">
      <c r="A123"/>
      <c r="B123"/>
      <c r="C123"/>
      <c r="D123"/>
      <c r="E123"/>
      <c r="F123"/>
      <c r="G123"/>
      <c r="H123"/>
    </row>
    <row r="124" spans="1:8" ht="14.25">
      <c r="A124"/>
      <c r="B124"/>
      <c r="C124"/>
      <c r="D124"/>
      <c r="E124"/>
      <c r="F124"/>
      <c r="G124"/>
      <c r="H124"/>
    </row>
    <row r="125" spans="1:8" ht="14.25">
      <c r="A125"/>
      <c r="B125"/>
      <c r="C125"/>
      <c r="D125"/>
      <c r="E125"/>
      <c r="F125"/>
      <c r="G125"/>
      <c r="H125"/>
    </row>
    <row r="126" spans="1:8" ht="14.25">
      <c r="A126"/>
      <c r="B126"/>
      <c r="C126"/>
      <c r="D126"/>
      <c r="E126"/>
      <c r="F126"/>
      <c r="G126"/>
      <c r="H126"/>
    </row>
    <row r="127" spans="1:8" ht="14.25">
      <c r="A127"/>
      <c r="B127"/>
      <c r="C127"/>
      <c r="D127"/>
      <c r="E127"/>
      <c r="F127"/>
      <c r="G127"/>
      <c r="H127"/>
    </row>
    <row r="128" spans="1:8" ht="14.25">
      <c r="A128"/>
      <c r="B128"/>
      <c r="C128"/>
      <c r="D128"/>
      <c r="E128"/>
      <c r="F128"/>
      <c r="G128"/>
      <c r="H128"/>
    </row>
    <row r="129" spans="1:8" ht="14.25">
      <c r="A129"/>
      <c r="B129"/>
      <c r="C129"/>
      <c r="D129"/>
      <c r="E129"/>
      <c r="F129"/>
      <c r="G129"/>
      <c r="H129"/>
    </row>
    <row r="130" spans="1:8" ht="14.25">
      <c r="A130"/>
      <c r="B130"/>
      <c r="C130"/>
      <c r="D130"/>
      <c r="E130"/>
      <c r="F130"/>
      <c r="G130"/>
      <c r="H130"/>
    </row>
    <row r="131" spans="1:8" ht="14.25">
      <c r="A131"/>
      <c r="B131"/>
      <c r="C131"/>
      <c r="D131"/>
      <c r="E131"/>
      <c r="F131"/>
      <c r="G131"/>
      <c r="H131"/>
    </row>
    <row r="132" spans="1:8" ht="14.25">
      <c r="A132"/>
      <c r="B132"/>
      <c r="C132"/>
      <c r="D132"/>
      <c r="E132"/>
      <c r="F132"/>
      <c r="G132"/>
      <c r="H132"/>
    </row>
    <row r="133" spans="1:8" ht="14.25">
      <c r="A133"/>
      <c r="B133"/>
      <c r="C133"/>
      <c r="D133"/>
      <c r="E133"/>
      <c r="F133"/>
      <c r="G133"/>
      <c r="H133"/>
    </row>
    <row r="134" spans="1:8" ht="14.25">
      <c r="A134"/>
      <c r="B134"/>
      <c r="C134"/>
      <c r="D134"/>
      <c r="E134"/>
      <c r="F134"/>
      <c r="G134"/>
      <c r="H134"/>
    </row>
    <row r="135" spans="1:8" ht="14.25">
      <c r="A135"/>
      <c r="B135"/>
      <c r="C135"/>
      <c r="D135"/>
      <c r="E135"/>
      <c r="F135"/>
      <c r="G135"/>
      <c r="H135"/>
    </row>
    <row r="136" spans="1:8" ht="14.25">
      <c r="A136"/>
      <c r="B136"/>
      <c r="C136"/>
      <c r="D136"/>
      <c r="E136"/>
      <c r="F136"/>
      <c r="G136"/>
      <c r="H136"/>
    </row>
    <row r="137" spans="1:8" ht="14.25">
      <c r="A137"/>
      <c r="B137"/>
      <c r="C137"/>
      <c r="D137"/>
      <c r="E137"/>
      <c r="F137"/>
      <c r="G137"/>
      <c r="H137"/>
    </row>
    <row r="138" spans="1:8" ht="14.25">
      <c r="A138"/>
      <c r="B138"/>
      <c r="C138"/>
      <c r="D138"/>
      <c r="E138"/>
      <c r="F138"/>
      <c r="G138"/>
      <c r="H138"/>
    </row>
    <row r="139" spans="1:8" ht="14.25">
      <c r="A139"/>
      <c r="B139"/>
      <c r="C139"/>
      <c r="D139"/>
      <c r="E139"/>
      <c r="F139"/>
      <c r="G139"/>
      <c r="H139"/>
    </row>
    <row r="140" spans="1:8" ht="14.25">
      <c r="A140"/>
      <c r="B140"/>
      <c r="C140"/>
      <c r="D140"/>
      <c r="E140"/>
      <c r="F140"/>
      <c r="G140"/>
      <c r="H140"/>
    </row>
    <row r="141" spans="1:8" ht="14.25">
      <c r="A141"/>
      <c r="B141"/>
      <c r="C141"/>
      <c r="D141"/>
      <c r="E141"/>
      <c r="F141"/>
      <c r="G141"/>
      <c r="H141"/>
    </row>
    <row r="142" spans="1:8" ht="14.25">
      <c r="A142"/>
      <c r="B142"/>
      <c r="C142"/>
      <c r="D142"/>
      <c r="E142"/>
      <c r="F142"/>
      <c r="G142"/>
      <c r="H142"/>
    </row>
    <row r="143" spans="1:8" ht="14.25">
      <c r="A143"/>
      <c r="B143"/>
      <c r="C143"/>
      <c r="D143"/>
      <c r="E143"/>
      <c r="F143"/>
      <c r="G143"/>
      <c r="H143"/>
    </row>
    <row r="144" spans="1:8" ht="14.25">
      <c r="A144"/>
      <c r="B144"/>
      <c r="C144"/>
      <c r="D144"/>
      <c r="E144"/>
      <c r="F144"/>
      <c r="G144"/>
      <c r="H144"/>
    </row>
    <row r="145" spans="1:8" ht="14.25">
      <c r="A145"/>
      <c r="B145"/>
      <c r="C145"/>
      <c r="D145"/>
      <c r="E145"/>
      <c r="F145"/>
      <c r="G145"/>
      <c r="H145"/>
    </row>
    <row r="146" spans="1:8" ht="14.25">
      <c r="A146"/>
      <c r="B146"/>
      <c r="C146"/>
      <c r="D146"/>
      <c r="E146"/>
      <c r="F146"/>
      <c r="G146"/>
      <c r="H146"/>
    </row>
    <row r="147" spans="1:8" ht="14.25">
      <c r="A147"/>
      <c r="B147"/>
      <c r="C147"/>
      <c r="D147"/>
      <c r="E147"/>
      <c r="F147"/>
      <c r="G147"/>
      <c r="H147"/>
    </row>
    <row r="148" spans="1:8" ht="14.25">
      <c r="A148"/>
      <c r="B148"/>
      <c r="C148"/>
      <c r="D148"/>
      <c r="E148"/>
      <c r="F148"/>
      <c r="G148"/>
      <c r="H148"/>
    </row>
    <row r="149" spans="1:8" ht="14.25">
      <c r="A149"/>
      <c r="B149"/>
      <c r="C149"/>
      <c r="D149"/>
      <c r="E149"/>
      <c r="F149"/>
      <c r="G149"/>
      <c r="H149"/>
    </row>
    <row r="150" spans="1:8" ht="14.25">
      <c r="A150"/>
      <c r="B150"/>
      <c r="C150"/>
      <c r="D150"/>
      <c r="E150"/>
      <c r="F150"/>
      <c r="G150"/>
      <c r="H150"/>
    </row>
    <row r="151" spans="1:8" ht="14.25">
      <c r="A151"/>
      <c r="B151"/>
      <c r="C151"/>
      <c r="D151"/>
      <c r="E151"/>
      <c r="F151"/>
      <c r="G151"/>
      <c r="H151"/>
    </row>
    <row r="152" spans="1:8" ht="14.25">
      <c r="A152"/>
      <c r="B152"/>
      <c r="C152"/>
      <c r="D152"/>
      <c r="E152"/>
      <c r="F152"/>
      <c r="G152"/>
      <c r="H152"/>
    </row>
    <row r="153" spans="1:8" ht="14.25">
      <c r="A153"/>
      <c r="B153"/>
      <c r="C153"/>
      <c r="D153"/>
      <c r="E153"/>
      <c r="F153"/>
      <c r="G153"/>
      <c r="H1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  <pageSetUpPr fitToPage="1"/>
  </sheetPr>
  <dimension ref="A1:S1048576"/>
  <sheetViews>
    <sheetView workbookViewId="0">
      <selection activeCell="T13" sqref="T13"/>
    </sheetView>
  </sheetViews>
  <sheetFormatPr defaultRowHeight="21.95" customHeight="1"/>
  <cols>
    <col min="1" max="1" width="4.625" customWidth="1"/>
    <col min="2" max="2" width="21.25" customWidth="1"/>
    <col min="3" max="3" width="12.75" style="4" customWidth="1"/>
    <col min="4" max="14" width="9.125" customWidth="1"/>
    <col min="15" max="18" width="5.875" hidden="1" customWidth="1"/>
    <col min="19" max="19" width="6.875" customWidth="1"/>
    <col min="20" max="255" width="8.375" customWidth="1"/>
    <col min="256" max="1023" width="10.75" customWidth="1"/>
    <col min="1024" max="1024" width="9" customWidth="1"/>
  </cols>
  <sheetData>
    <row r="1" spans="1:19" ht="15" thickBo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9" s="1" customFormat="1" ht="15.95" customHeight="1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 t="s">
        <v>28</v>
      </c>
      <c r="K2" s="60"/>
      <c r="L2" s="60"/>
      <c r="M2" s="60"/>
      <c r="N2" s="61"/>
    </row>
    <row r="3" spans="1:19" s="1" customFormat="1" ht="15.95" customHeight="1" thickBot="1">
      <c r="A3" s="62" t="s">
        <v>3</v>
      </c>
      <c r="B3" s="63"/>
      <c r="C3" s="63"/>
      <c r="D3" s="63"/>
      <c r="E3" s="63"/>
      <c r="F3" s="63"/>
      <c r="G3" s="63"/>
      <c r="H3" s="63"/>
      <c r="I3" s="63"/>
      <c r="J3" s="64"/>
      <c r="K3" s="64"/>
      <c r="L3" s="64"/>
      <c r="M3" s="64"/>
      <c r="N3" s="65"/>
      <c r="O3" s="53">
        <v>1</v>
      </c>
      <c r="P3" s="53">
        <v>0</v>
      </c>
      <c r="Q3" s="53">
        <v>0</v>
      </c>
      <c r="R3" s="53"/>
      <c r="S3" s="53">
        <v>1</v>
      </c>
    </row>
    <row r="4" spans="1:19" s="1" customFormat="1" ht="30.75" customHeight="1" thickBot="1">
      <c r="A4" s="33" t="s">
        <v>4</v>
      </c>
      <c r="B4" s="34" t="s">
        <v>5</v>
      </c>
      <c r="C4" s="35" t="s">
        <v>6</v>
      </c>
      <c r="D4" s="12" t="s">
        <v>7</v>
      </c>
      <c r="E4" s="13" t="s">
        <v>7</v>
      </c>
      <c r="F4" s="102" t="s">
        <v>8</v>
      </c>
      <c r="G4" s="12" t="s">
        <v>9</v>
      </c>
      <c r="H4" s="13" t="s">
        <v>9</v>
      </c>
      <c r="I4" s="13" t="s">
        <v>9</v>
      </c>
      <c r="J4" s="102" t="s">
        <v>8</v>
      </c>
      <c r="K4" s="12" t="s">
        <v>10</v>
      </c>
      <c r="L4" s="13" t="s">
        <v>10</v>
      </c>
      <c r="M4" s="13" t="s">
        <v>10</v>
      </c>
      <c r="N4" s="102" t="s">
        <v>8</v>
      </c>
      <c r="O4" s="49" t="s">
        <v>695</v>
      </c>
      <c r="P4" s="50" t="s">
        <v>696</v>
      </c>
      <c r="Q4" s="51" t="s">
        <v>697</v>
      </c>
      <c r="R4" s="52" t="s">
        <v>703</v>
      </c>
      <c r="S4" s="52" t="s">
        <v>704</v>
      </c>
    </row>
    <row r="5" spans="1:19" ht="21.95" customHeight="1">
      <c r="A5" s="31">
        <v>1</v>
      </c>
      <c r="B5" s="23" t="s">
        <v>29</v>
      </c>
      <c r="C5" s="32" t="s">
        <v>18</v>
      </c>
      <c r="D5" s="21">
        <v>10.93</v>
      </c>
      <c r="E5" s="19">
        <v>8.8699999999999992</v>
      </c>
      <c r="F5" s="103">
        <f>MIN(D5:E5)</f>
        <v>8.8699999999999992</v>
      </c>
      <c r="G5" s="45">
        <v>3.4</v>
      </c>
      <c r="H5" s="19"/>
      <c r="I5" s="22"/>
      <c r="J5" s="103">
        <f>MAX(G5:I5)</f>
        <v>3.4</v>
      </c>
      <c r="K5" s="45">
        <v>0.88</v>
      </c>
      <c r="L5" s="97">
        <v>0.78</v>
      </c>
      <c r="M5" s="113">
        <v>0.75</v>
      </c>
      <c r="N5" s="103">
        <f>MAX(K5:M5)</f>
        <v>0.88</v>
      </c>
      <c r="O5" s="111">
        <f>RANK(F5,$F$5:$F$10,$O$3)</f>
        <v>3</v>
      </c>
      <c r="P5" s="111">
        <f>RANK(J5,$J$5:$J$10,$P$3)</f>
        <v>4</v>
      </c>
      <c r="Q5" s="111">
        <f>RANK(N5,$N$5:$N$10,$Q$3)</f>
        <v>3</v>
      </c>
      <c r="R5">
        <f>+O5+P5+Q5</f>
        <v>10</v>
      </c>
      <c r="S5">
        <f>RANK(R5,$R$5:$R$10,$S$3)</f>
        <v>3</v>
      </c>
    </row>
    <row r="6" spans="1:19" ht="21.95" customHeight="1">
      <c r="A6" s="5">
        <v>2</v>
      </c>
      <c r="B6" s="2" t="s">
        <v>30</v>
      </c>
      <c r="C6" s="10" t="s">
        <v>31</v>
      </c>
      <c r="D6" s="14">
        <v>7.35</v>
      </c>
      <c r="E6" s="2">
        <v>7.68</v>
      </c>
      <c r="F6" s="104">
        <f t="shared" ref="F6:F24" si="0">MIN(D6:E6)</f>
        <v>7.35</v>
      </c>
      <c r="G6" s="46">
        <v>4.09</v>
      </c>
      <c r="H6" s="2"/>
      <c r="I6" s="3"/>
      <c r="J6" s="104">
        <f t="shared" ref="J6:J24" si="1">MAX(G6:I6)</f>
        <v>4.09</v>
      </c>
      <c r="K6" s="46">
        <v>0.89</v>
      </c>
      <c r="L6" s="99">
        <v>0.9</v>
      </c>
      <c r="M6" s="114">
        <v>1.08</v>
      </c>
      <c r="N6" s="104">
        <f t="shared" ref="N6:N24" si="2">MAX(K6:M6)</f>
        <v>1.08</v>
      </c>
      <c r="O6" s="111">
        <f t="shared" ref="O6:O10" si="3">RANK(F6,$F$5:$F$10,$O$3)</f>
        <v>1</v>
      </c>
      <c r="P6" s="111">
        <f t="shared" ref="P6:P10" si="4">RANK(J6,$J$5:$J$10,$P$3)</f>
        <v>2</v>
      </c>
      <c r="Q6" s="111">
        <f t="shared" ref="Q6:Q10" si="5">RANK(N6,$N$5:$N$10,$Q$3)</f>
        <v>2</v>
      </c>
      <c r="R6">
        <f t="shared" ref="R6:R10" si="6">+O6+P6+Q6</f>
        <v>5</v>
      </c>
      <c r="S6">
        <f t="shared" ref="S6:S10" si="7">RANK(R6,$R$5:$R$10,$S$3)</f>
        <v>2</v>
      </c>
    </row>
    <row r="7" spans="1:19" ht="21.95" customHeight="1">
      <c r="A7" s="5">
        <v>3</v>
      </c>
      <c r="B7" s="2" t="s">
        <v>32</v>
      </c>
      <c r="C7" s="10" t="s">
        <v>33</v>
      </c>
      <c r="D7" s="112">
        <v>99</v>
      </c>
      <c r="E7" s="110">
        <v>99</v>
      </c>
      <c r="F7" s="101">
        <f t="shared" si="0"/>
        <v>99</v>
      </c>
      <c r="G7" s="46">
        <v>0</v>
      </c>
      <c r="H7" s="2"/>
      <c r="I7" s="3"/>
      <c r="J7" s="104">
        <f t="shared" si="1"/>
        <v>0</v>
      </c>
      <c r="K7" s="46">
        <v>0</v>
      </c>
      <c r="L7" s="99">
        <v>0</v>
      </c>
      <c r="M7" s="114">
        <v>0</v>
      </c>
      <c r="N7" s="104">
        <f t="shared" si="2"/>
        <v>0</v>
      </c>
      <c r="O7" s="111">
        <f t="shared" si="3"/>
        <v>6</v>
      </c>
      <c r="P7" s="111">
        <f t="shared" si="4"/>
        <v>6</v>
      </c>
      <c r="Q7" s="111">
        <f t="shared" si="5"/>
        <v>5</v>
      </c>
      <c r="R7">
        <f t="shared" si="6"/>
        <v>17</v>
      </c>
      <c r="S7">
        <f t="shared" si="7"/>
        <v>6</v>
      </c>
    </row>
    <row r="8" spans="1:19" ht="21.95" customHeight="1">
      <c r="A8" s="5">
        <v>4</v>
      </c>
      <c r="B8" s="2" t="s">
        <v>34</v>
      </c>
      <c r="C8" s="10" t="s">
        <v>35</v>
      </c>
      <c r="D8" s="14">
        <v>8.98</v>
      </c>
      <c r="E8" s="110">
        <v>99</v>
      </c>
      <c r="F8" s="104">
        <f t="shared" si="0"/>
        <v>8.98</v>
      </c>
      <c r="G8" s="46">
        <v>3.49</v>
      </c>
      <c r="H8" s="2"/>
      <c r="I8" s="3"/>
      <c r="J8" s="104">
        <f t="shared" si="1"/>
        <v>3.49</v>
      </c>
      <c r="K8" s="46">
        <v>0</v>
      </c>
      <c r="L8" s="99">
        <v>0</v>
      </c>
      <c r="M8" s="114">
        <v>0</v>
      </c>
      <c r="N8" s="104">
        <f t="shared" si="2"/>
        <v>0</v>
      </c>
      <c r="O8" s="111">
        <f t="shared" si="3"/>
        <v>4</v>
      </c>
      <c r="P8" s="111">
        <f t="shared" si="4"/>
        <v>3</v>
      </c>
      <c r="Q8" s="111">
        <f t="shared" si="5"/>
        <v>5</v>
      </c>
      <c r="R8">
        <f t="shared" si="6"/>
        <v>12</v>
      </c>
      <c r="S8">
        <f t="shared" si="7"/>
        <v>4</v>
      </c>
    </row>
    <row r="9" spans="1:19" ht="21.95" customHeight="1">
      <c r="A9" s="5">
        <v>5</v>
      </c>
      <c r="B9" s="2" t="s">
        <v>36</v>
      </c>
      <c r="C9" s="10" t="s">
        <v>16</v>
      </c>
      <c r="D9" s="14">
        <v>7.61</v>
      </c>
      <c r="E9" s="2">
        <v>7.62</v>
      </c>
      <c r="F9" s="104">
        <f t="shared" si="0"/>
        <v>7.61</v>
      </c>
      <c r="G9" s="46">
        <v>4.8</v>
      </c>
      <c r="H9" s="2"/>
      <c r="I9" s="3"/>
      <c r="J9" s="104">
        <f t="shared" si="1"/>
        <v>4.8</v>
      </c>
      <c r="K9" s="46">
        <v>1.1000000000000001</v>
      </c>
      <c r="L9" s="99">
        <v>1.17</v>
      </c>
      <c r="M9" s="114">
        <v>1.2</v>
      </c>
      <c r="N9" s="104">
        <f t="shared" si="2"/>
        <v>1.2</v>
      </c>
      <c r="O9" s="111">
        <f t="shared" si="3"/>
        <v>2</v>
      </c>
      <c r="P9" s="111">
        <f t="shared" si="4"/>
        <v>1</v>
      </c>
      <c r="Q9" s="111">
        <f t="shared" si="5"/>
        <v>1</v>
      </c>
      <c r="R9">
        <f t="shared" si="6"/>
        <v>4</v>
      </c>
      <c r="S9">
        <f t="shared" si="7"/>
        <v>1</v>
      </c>
    </row>
    <row r="10" spans="1:19" ht="21.95" customHeight="1">
      <c r="A10" s="5">
        <v>6</v>
      </c>
      <c r="B10" s="2" t="s">
        <v>37</v>
      </c>
      <c r="C10" s="10" t="s">
        <v>22</v>
      </c>
      <c r="D10" s="14">
        <v>11.45</v>
      </c>
      <c r="E10" s="2">
        <v>11.09</v>
      </c>
      <c r="F10" s="104">
        <f t="shared" si="0"/>
        <v>11.09</v>
      </c>
      <c r="G10" s="46">
        <v>2.9</v>
      </c>
      <c r="H10" s="2"/>
      <c r="I10" s="3"/>
      <c r="J10" s="104">
        <f t="shared" si="1"/>
        <v>2.9</v>
      </c>
      <c r="K10" s="46">
        <v>0.48</v>
      </c>
      <c r="L10" s="99">
        <v>0.39</v>
      </c>
      <c r="M10" s="114">
        <v>0.46</v>
      </c>
      <c r="N10" s="104">
        <f t="shared" si="2"/>
        <v>0.48</v>
      </c>
      <c r="O10" s="111">
        <f t="shared" si="3"/>
        <v>5</v>
      </c>
      <c r="P10" s="111">
        <f t="shared" si="4"/>
        <v>5</v>
      </c>
      <c r="Q10" s="111">
        <f t="shared" si="5"/>
        <v>4</v>
      </c>
      <c r="R10">
        <f t="shared" si="6"/>
        <v>14</v>
      </c>
      <c r="S10">
        <f t="shared" si="7"/>
        <v>5</v>
      </c>
    </row>
    <row r="11" spans="1:19" ht="21.95" customHeight="1">
      <c r="A11" s="5">
        <v>7</v>
      </c>
      <c r="B11" s="2"/>
      <c r="C11" s="10"/>
      <c r="D11" s="14"/>
      <c r="E11" s="2"/>
      <c r="F11" s="36">
        <f t="shared" si="0"/>
        <v>0</v>
      </c>
      <c r="G11" s="14"/>
      <c r="H11" s="2"/>
      <c r="I11" s="3"/>
      <c r="J11" s="36">
        <f t="shared" si="1"/>
        <v>0</v>
      </c>
      <c r="K11" s="14"/>
      <c r="L11" s="2"/>
      <c r="M11" s="3"/>
      <c r="N11" s="36">
        <f t="shared" si="2"/>
        <v>0</v>
      </c>
    </row>
    <row r="12" spans="1:19" ht="21.95" customHeight="1">
      <c r="A12" s="5">
        <v>8</v>
      </c>
      <c r="B12" s="2"/>
      <c r="C12" s="10"/>
      <c r="D12" s="14"/>
      <c r="E12" s="2"/>
      <c r="F12" s="36">
        <f t="shared" si="0"/>
        <v>0</v>
      </c>
      <c r="G12" s="14"/>
      <c r="H12" s="2"/>
      <c r="I12" s="3"/>
      <c r="J12" s="36">
        <f t="shared" si="1"/>
        <v>0</v>
      </c>
      <c r="K12" s="14"/>
      <c r="L12" s="2"/>
      <c r="M12" s="3"/>
      <c r="N12" s="36">
        <f t="shared" si="2"/>
        <v>0</v>
      </c>
    </row>
    <row r="13" spans="1:19" ht="21.95" customHeight="1">
      <c r="A13" s="5">
        <v>9</v>
      </c>
      <c r="B13" s="2"/>
      <c r="C13" s="10"/>
      <c r="D13" s="14"/>
      <c r="E13" s="2"/>
      <c r="F13" s="36">
        <f t="shared" si="0"/>
        <v>0</v>
      </c>
      <c r="G13" s="14"/>
      <c r="H13" s="2"/>
      <c r="I13" s="3"/>
      <c r="J13" s="36">
        <f t="shared" si="1"/>
        <v>0</v>
      </c>
      <c r="K13" s="14"/>
      <c r="L13" s="2"/>
      <c r="M13" s="3"/>
      <c r="N13" s="36">
        <f t="shared" si="2"/>
        <v>0</v>
      </c>
    </row>
    <row r="14" spans="1:19" ht="21.95" customHeight="1">
      <c r="A14" s="5">
        <v>10</v>
      </c>
      <c r="B14" s="2"/>
      <c r="C14" s="10"/>
      <c r="D14" s="14"/>
      <c r="E14" s="2"/>
      <c r="F14" s="36">
        <f t="shared" si="0"/>
        <v>0</v>
      </c>
      <c r="G14" s="14"/>
      <c r="H14" s="2"/>
      <c r="I14" s="3"/>
      <c r="J14" s="36">
        <f t="shared" si="1"/>
        <v>0</v>
      </c>
      <c r="K14" s="14"/>
      <c r="L14" s="2"/>
      <c r="M14" s="3"/>
      <c r="N14" s="36">
        <f t="shared" si="2"/>
        <v>0</v>
      </c>
    </row>
    <row r="15" spans="1:19" ht="21.95" customHeight="1">
      <c r="A15" s="5">
        <v>11</v>
      </c>
      <c r="B15" s="2"/>
      <c r="C15" s="10"/>
      <c r="D15" s="14"/>
      <c r="E15" s="2"/>
      <c r="F15" s="36">
        <f t="shared" si="0"/>
        <v>0</v>
      </c>
      <c r="G15" s="14"/>
      <c r="H15" s="2"/>
      <c r="I15" s="3"/>
      <c r="J15" s="36">
        <f t="shared" si="1"/>
        <v>0</v>
      </c>
      <c r="K15" s="14"/>
      <c r="L15" s="2"/>
      <c r="M15" s="3"/>
      <c r="N15" s="36">
        <f t="shared" si="2"/>
        <v>0</v>
      </c>
    </row>
    <row r="16" spans="1:19" ht="21.95" customHeight="1">
      <c r="A16" s="5">
        <v>12</v>
      </c>
      <c r="B16" s="2"/>
      <c r="C16" s="10"/>
      <c r="D16" s="14"/>
      <c r="E16" s="2"/>
      <c r="F16" s="36">
        <f t="shared" si="0"/>
        <v>0</v>
      </c>
      <c r="G16" s="14"/>
      <c r="H16" s="2"/>
      <c r="I16" s="3"/>
      <c r="J16" s="36">
        <f t="shared" si="1"/>
        <v>0</v>
      </c>
      <c r="K16" s="14"/>
      <c r="L16" s="2"/>
      <c r="M16" s="3"/>
      <c r="N16" s="36">
        <f t="shared" si="2"/>
        <v>0</v>
      </c>
    </row>
    <row r="17" spans="1:14" ht="21.95" customHeight="1">
      <c r="A17" s="5">
        <v>13</v>
      </c>
      <c r="B17" s="2"/>
      <c r="C17" s="10"/>
      <c r="D17" s="14"/>
      <c r="E17" s="2"/>
      <c r="F17" s="36">
        <f t="shared" si="0"/>
        <v>0</v>
      </c>
      <c r="G17" s="14"/>
      <c r="H17" s="2"/>
      <c r="I17" s="3"/>
      <c r="J17" s="36">
        <f t="shared" si="1"/>
        <v>0</v>
      </c>
      <c r="K17" s="14"/>
      <c r="L17" s="2"/>
      <c r="M17" s="3"/>
      <c r="N17" s="36">
        <f t="shared" si="2"/>
        <v>0</v>
      </c>
    </row>
    <row r="18" spans="1:14" ht="21.95" customHeight="1">
      <c r="A18" s="5">
        <v>14</v>
      </c>
      <c r="B18" s="2"/>
      <c r="C18" s="10"/>
      <c r="D18" s="14"/>
      <c r="E18" s="2"/>
      <c r="F18" s="36">
        <f t="shared" si="0"/>
        <v>0</v>
      </c>
      <c r="G18" s="14"/>
      <c r="H18" s="2"/>
      <c r="I18" s="3"/>
      <c r="J18" s="36">
        <f t="shared" si="1"/>
        <v>0</v>
      </c>
      <c r="K18" s="14"/>
      <c r="L18" s="2"/>
      <c r="M18" s="3"/>
      <c r="N18" s="36">
        <f t="shared" si="2"/>
        <v>0</v>
      </c>
    </row>
    <row r="19" spans="1:14" ht="21.95" customHeight="1">
      <c r="A19" s="5">
        <v>15</v>
      </c>
      <c r="B19" s="2"/>
      <c r="C19" s="10"/>
      <c r="D19" s="14"/>
      <c r="E19" s="2"/>
      <c r="F19" s="36">
        <f t="shared" si="0"/>
        <v>0</v>
      </c>
      <c r="G19" s="14"/>
      <c r="H19" s="2"/>
      <c r="I19" s="3"/>
      <c r="J19" s="36">
        <f t="shared" si="1"/>
        <v>0</v>
      </c>
      <c r="K19" s="14"/>
      <c r="L19" s="2"/>
      <c r="M19" s="3"/>
      <c r="N19" s="36">
        <f t="shared" si="2"/>
        <v>0</v>
      </c>
    </row>
    <row r="20" spans="1:14" ht="21.95" customHeight="1">
      <c r="A20" s="5">
        <v>16</v>
      </c>
      <c r="B20" s="2"/>
      <c r="C20" s="10"/>
      <c r="D20" s="14"/>
      <c r="E20" s="2"/>
      <c r="F20" s="36">
        <f t="shared" si="0"/>
        <v>0</v>
      </c>
      <c r="G20" s="14"/>
      <c r="H20" s="2"/>
      <c r="I20" s="3"/>
      <c r="J20" s="36">
        <f t="shared" si="1"/>
        <v>0</v>
      </c>
      <c r="K20" s="14"/>
      <c r="L20" s="2"/>
      <c r="M20" s="3"/>
      <c r="N20" s="36">
        <f t="shared" si="2"/>
        <v>0</v>
      </c>
    </row>
    <row r="21" spans="1:14" ht="21.95" customHeight="1">
      <c r="A21" s="5">
        <v>17</v>
      </c>
      <c r="B21" s="2"/>
      <c r="C21" s="10"/>
      <c r="D21" s="14"/>
      <c r="E21" s="2"/>
      <c r="F21" s="36">
        <f t="shared" si="0"/>
        <v>0</v>
      </c>
      <c r="G21" s="14"/>
      <c r="H21" s="2"/>
      <c r="I21" s="3"/>
      <c r="J21" s="36">
        <f t="shared" si="1"/>
        <v>0</v>
      </c>
      <c r="K21" s="14"/>
      <c r="L21" s="2"/>
      <c r="M21" s="3"/>
      <c r="N21" s="36">
        <f t="shared" si="2"/>
        <v>0</v>
      </c>
    </row>
    <row r="22" spans="1:14" ht="21.95" customHeight="1">
      <c r="A22" s="5">
        <v>18</v>
      </c>
      <c r="B22" s="2"/>
      <c r="C22" s="10"/>
      <c r="D22" s="14"/>
      <c r="E22" s="2"/>
      <c r="F22" s="36">
        <f t="shared" si="0"/>
        <v>0</v>
      </c>
      <c r="G22" s="14"/>
      <c r="H22" s="2"/>
      <c r="I22" s="3"/>
      <c r="J22" s="36">
        <f t="shared" si="1"/>
        <v>0</v>
      </c>
      <c r="K22" s="14"/>
      <c r="L22" s="2"/>
      <c r="M22" s="3"/>
      <c r="N22" s="36">
        <f t="shared" si="2"/>
        <v>0</v>
      </c>
    </row>
    <row r="23" spans="1:14" ht="21.95" customHeight="1">
      <c r="A23" s="5">
        <v>19</v>
      </c>
      <c r="B23" s="2"/>
      <c r="C23" s="10"/>
      <c r="D23" s="14"/>
      <c r="E23" s="2"/>
      <c r="F23" s="36">
        <f t="shared" si="0"/>
        <v>0</v>
      </c>
      <c r="G23" s="14"/>
      <c r="H23" s="2"/>
      <c r="I23" s="3"/>
      <c r="J23" s="36">
        <f t="shared" si="1"/>
        <v>0</v>
      </c>
      <c r="K23" s="14"/>
      <c r="L23" s="2"/>
      <c r="M23" s="3"/>
      <c r="N23" s="36">
        <f t="shared" si="2"/>
        <v>0</v>
      </c>
    </row>
    <row r="24" spans="1:14" ht="21.95" customHeight="1" thickBot="1">
      <c r="A24" s="6">
        <v>20</v>
      </c>
      <c r="B24" s="7"/>
      <c r="C24" s="11"/>
      <c r="D24" s="15"/>
      <c r="E24" s="7"/>
      <c r="F24" s="37">
        <f t="shared" si="0"/>
        <v>0</v>
      </c>
      <c r="G24" s="15"/>
      <c r="H24" s="7"/>
      <c r="I24" s="8"/>
      <c r="J24" s="37">
        <f t="shared" si="1"/>
        <v>0</v>
      </c>
      <c r="K24" s="15"/>
      <c r="L24" s="7"/>
      <c r="M24" s="8"/>
      <c r="N24" s="37">
        <f t="shared" si="2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1:N1"/>
    <mergeCell ref="A2:I2"/>
    <mergeCell ref="J2:N2"/>
    <mergeCell ref="A3:I3"/>
    <mergeCell ref="J3:N3"/>
  </mergeCells>
  <pageMargins left="0.19685039370078741" right="0.19685039370078741" top="0.51181102362204722" bottom="0.51181102362204722" header="0.19685039370078741" footer="0.19685039370078741"/>
  <pageSetup paperSize="9" scale="91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A1:S1048576"/>
  <sheetViews>
    <sheetView workbookViewId="0">
      <selection activeCell="F10" sqref="F10"/>
    </sheetView>
  </sheetViews>
  <sheetFormatPr defaultRowHeight="21.95" customHeight="1"/>
  <cols>
    <col min="1" max="1" width="4.625" customWidth="1"/>
    <col min="2" max="2" width="21.25" customWidth="1"/>
    <col min="3" max="3" width="12.75" style="4" customWidth="1"/>
    <col min="4" max="14" width="9.125" customWidth="1"/>
    <col min="15" max="15" width="6" hidden="1" customWidth="1"/>
    <col min="16" max="16" width="5.375" hidden="1" customWidth="1"/>
    <col min="17" max="17" width="5.625" hidden="1" customWidth="1"/>
    <col min="18" max="18" width="5.25" hidden="1" customWidth="1"/>
    <col min="19" max="19" width="7" customWidth="1"/>
    <col min="20" max="255" width="8.375" customWidth="1"/>
    <col min="256" max="1023" width="10.75" customWidth="1"/>
    <col min="1024" max="1024" width="9" customWidth="1"/>
  </cols>
  <sheetData>
    <row r="1" spans="1:19" ht="15" thickBo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9" s="1" customFormat="1" ht="15.95" customHeight="1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 t="s">
        <v>38</v>
      </c>
      <c r="K2" s="60"/>
      <c r="L2" s="60"/>
      <c r="M2" s="60"/>
      <c r="N2" s="61"/>
    </row>
    <row r="3" spans="1:19" s="1" customFormat="1" ht="15.95" customHeight="1" thickBot="1">
      <c r="A3" s="62" t="s">
        <v>3</v>
      </c>
      <c r="B3" s="63"/>
      <c r="C3" s="63"/>
      <c r="D3" s="63"/>
      <c r="E3" s="63"/>
      <c r="F3" s="63"/>
      <c r="G3" s="63"/>
      <c r="H3" s="63"/>
      <c r="I3" s="63"/>
      <c r="J3" s="64"/>
      <c r="K3" s="64"/>
      <c r="L3" s="64"/>
      <c r="M3" s="64"/>
      <c r="N3" s="65"/>
      <c r="O3" s="53">
        <v>1</v>
      </c>
      <c r="P3" s="53">
        <v>0</v>
      </c>
      <c r="Q3" s="53">
        <v>0</v>
      </c>
      <c r="R3" s="53"/>
      <c r="S3" s="53">
        <v>1</v>
      </c>
    </row>
    <row r="4" spans="1:19" s="1" customFormat="1" ht="30.75" customHeight="1" thickBot="1">
      <c r="A4" s="33" t="s">
        <v>4</v>
      </c>
      <c r="B4" s="34" t="s">
        <v>5</v>
      </c>
      <c r="C4" s="35" t="s">
        <v>6</v>
      </c>
      <c r="D4" s="12" t="s">
        <v>7</v>
      </c>
      <c r="E4" s="13" t="s">
        <v>7</v>
      </c>
      <c r="F4" s="102" t="s">
        <v>8</v>
      </c>
      <c r="G4" s="12" t="s">
        <v>9</v>
      </c>
      <c r="H4" s="13" t="s">
        <v>9</v>
      </c>
      <c r="I4" s="13" t="s">
        <v>9</v>
      </c>
      <c r="J4" s="102" t="s">
        <v>8</v>
      </c>
      <c r="K4" s="12" t="s">
        <v>10</v>
      </c>
      <c r="L4" s="13" t="s">
        <v>10</v>
      </c>
      <c r="M4" s="13" t="s">
        <v>10</v>
      </c>
      <c r="N4" s="102" t="s">
        <v>8</v>
      </c>
      <c r="O4" s="49" t="s">
        <v>695</v>
      </c>
      <c r="P4" s="50" t="s">
        <v>696</v>
      </c>
      <c r="Q4" s="51" t="s">
        <v>697</v>
      </c>
      <c r="R4" s="52" t="s">
        <v>703</v>
      </c>
      <c r="S4" s="52" t="s">
        <v>704</v>
      </c>
    </row>
    <row r="5" spans="1:19" ht="21.95" customHeight="1">
      <c r="A5" s="31">
        <v>1</v>
      </c>
      <c r="B5" s="23" t="s">
        <v>39</v>
      </c>
      <c r="C5" s="32" t="s">
        <v>40</v>
      </c>
      <c r="D5" s="45">
        <v>7.6</v>
      </c>
      <c r="E5" s="97">
        <v>7.5</v>
      </c>
      <c r="F5" s="103">
        <f>MIN(D5:E5)</f>
        <v>7.5</v>
      </c>
      <c r="G5" s="45">
        <v>5.55</v>
      </c>
      <c r="H5" s="97"/>
      <c r="I5" s="98"/>
      <c r="J5" s="103">
        <f>MAX(G5:I5)</f>
        <v>5.55</v>
      </c>
      <c r="K5" s="45">
        <v>1.06</v>
      </c>
      <c r="L5" s="97">
        <v>1.06</v>
      </c>
      <c r="M5" s="113">
        <v>1.1100000000000001</v>
      </c>
      <c r="N5" s="103">
        <f>MAX(K5:M5)</f>
        <v>1.1100000000000001</v>
      </c>
      <c r="O5">
        <f>RANK(F5,$F$5:$F$20,$O$3)</f>
        <v>6</v>
      </c>
      <c r="P5">
        <f>RANK(J5,$J$5:$J$20,$P$3)</f>
        <v>2</v>
      </c>
      <c r="Q5">
        <f>RANK(N5,$N$5:$N$20,$Q$3)</f>
        <v>7</v>
      </c>
      <c r="R5">
        <f>+O5+P5+Q5</f>
        <v>15</v>
      </c>
      <c r="S5" s="118">
        <f>RANK(R5,$R$5:$R$20,$S$3)</f>
        <v>3</v>
      </c>
    </row>
    <row r="6" spans="1:19" ht="21.95" customHeight="1">
      <c r="A6" s="5">
        <v>2</v>
      </c>
      <c r="B6" s="2" t="s">
        <v>41</v>
      </c>
      <c r="C6" s="10" t="s">
        <v>42</v>
      </c>
      <c r="D6" s="46">
        <v>7.88</v>
      </c>
      <c r="E6" s="99">
        <v>7.59</v>
      </c>
      <c r="F6" s="104">
        <f t="shared" ref="F6:F24" si="0">MIN(D6:E6)</f>
        <v>7.59</v>
      </c>
      <c r="G6" s="46">
        <v>3.75</v>
      </c>
      <c r="H6" s="99"/>
      <c r="I6" s="100"/>
      <c r="J6" s="104">
        <f t="shared" ref="J6:J24" si="1">MAX(G6:I6)</f>
        <v>3.75</v>
      </c>
      <c r="K6" s="46">
        <v>1.07</v>
      </c>
      <c r="L6" s="99">
        <v>1.04</v>
      </c>
      <c r="M6" s="114">
        <v>1.05</v>
      </c>
      <c r="N6" s="104">
        <f t="shared" ref="N6:N24" si="2">MAX(K6:M6)</f>
        <v>1.07</v>
      </c>
      <c r="O6">
        <f t="shared" ref="O6:O20" si="3">RANK(F6,$F$5:$F$20,$O$3)</f>
        <v>7</v>
      </c>
      <c r="P6">
        <f t="shared" ref="P6:P20" si="4">RANK(J6,$J$5:$J$20,$P$3)</f>
        <v>10</v>
      </c>
      <c r="Q6">
        <f t="shared" ref="Q6:Q20" si="5">RANK(N6,$N$5:$N$20,$Q$3)</f>
        <v>8</v>
      </c>
      <c r="R6">
        <f t="shared" ref="R6:R20" si="6">+O6+P6+Q6</f>
        <v>25</v>
      </c>
      <c r="S6">
        <f t="shared" ref="S6:S20" si="7">RANK(R6,$R$5:$R$20,$S$3)</f>
        <v>7</v>
      </c>
    </row>
    <row r="7" spans="1:19" ht="21.95" customHeight="1">
      <c r="A7" s="5">
        <v>3</v>
      </c>
      <c r="B7" s="2" t="s">
        <v>43</v>
      </c>
      <c r="C7" s="10" t="s">
        <v>44</v>
      </c>
      <c r="D7" s="46">
        <v>6.6</v>
      </c>
      <c r="E7" s="99">
        <v>6.57</v>
      </c>
      <c r="F7" s="104">
        <f t="shared" si="0"/>
        <v>6.57</v>
      </c>
      <c r="G7" s="46">
        <v>5.4</v>
      </c>
      <c r="H7" s="99"/>
      <c r="I7" s="100"/>
      <c r="J7" s="104">
        <f t="shared" si="1"/>
        <v>5.4</v>
      </c>
      <c r="K7" s="46">
        <v>1.18</v>
      </c>
      <c r="L7" s="99">
        <v>1.21</v>
      </c>
      <c r="M7" s="114">
        <v>1.28</v>
      </c>
      <c r="N7" s="104">
        <f t="shared" si="2"/>
        <v>1.28</v>
      </c>
      <c r="O7">
        <f t="shared" si="3"/>
        <v>2</v>
      </c>
      <c r="P7">
        <f t="shared" si="4"/>
        <v>3</v>
      </c>
      <c r="Q7">
        <f t="shared" si="5"/>
        <v>1</v>
      </c>
      <c r="R7">
        <f t="shared" si="6"/>
        <v>6</v>
      </c>
      <c r="S7" s="118">
        <f t="shared" si="7"/>
        <v>1</v>
      </c>
    </row>
    <row r="8" spans="1:19" ht="21.95" customHeight="1">
      <c r="A8" s="5">
        <v>4</v>
      </c>
      <c r="B8" s="2" t="s">
        <v>45</v>
      </c>
      <c r="C8" s="10" t="s">
        <v>46</v>
      </c>
      <c r="D8" s="46">
        <v>8.64</v>
      </c>
      <c r="E8" s="99">
        <v>8.5</v>
      </c>
      <c r="F8" s="104">
        <f t="shared" si="0"/>
        <v>8.5</v>
      </c>
      <c r="G8" s="46">
        <v>3.41</v>
      </c>
      <c r="H8" s="99"/>
      <c r="I8" s="100"/>
      <c r="J8" s="104">
        <f t="shared" si="1"/>
        <v>3.41</v>
      </c>
      <c r="K8" s="46">
        <v>1.07</v>
      </c>
      <c r="L8" s="99">
        <v>1.22</v>
      </c>
      <c r="M8" s="114">
        <v>1.1200000000000001</v>
      </c>
      <c r="N8" s="104">
        <f t="shared" si="2"/>
        <v>1.22</v>
      </c>
      <c r="O8">
        <f t="shared" si="3"/>
        <v>14</v>
      </c>
      <c r="P8">
        <f t="shared" si="4"/>
        <v>13</v>
      </c>
      <c r="Q8">
        <f t="shared" si="5"/>
        <v>5</v>
      </c>
      <c r="R8">
        <f t="shared" si="6"/>
        <v>32</v>
      </c>
      <c r="S8">
        <f t="shared" si="7"/>
        <v>13</v>
      </c>
    </row>
    <row r="9" spans="1:19" ht="21.95" customHeight="1">
      <c r="A9" s="5">
        <v>5</v>
      </c>
      <c r="B9" s="2" t="s">
        <v>47</v>
      </c>
      <c r="C9" s="10" t="s">
        <v>48</v>
      </c>
      <c r="D9" s="46">
        <v>7.2</v>
      </c>
      <c r="E9" s="99">
        <v>7.32</v>
      </c>
      <c r="F9" s="104">
        <f t="shared" si="0"/>
        <v>7.2</v>
      </c>
      <c r="G9" s="46">
        <v>3.4</v>
      </c>
      <c r="H9" s="99"/>
      <c r="I9" s="100"/>
      <c r="J9" s="104">
        <f t="shared" si="1"/>
        <v>3.4</v>
      </c>
      <c r="K9" s="46">
        <v>0.92</v>
      </c>
      <c r="L9" s="99">
        <v>0.95</v>
      </c>
      <c r="M9" s="114">
        <v>0.98</v>
      </c>
      <c r="N9" s="104">
        <f t="shared" si="2"/>
        <v>0.98</v>
      </c>
      <c r="O9">
        <f t="shared" si="3"/>
        <v>5</v>
      </c>
      <c r="P9">
        <f t="shared" si="4"/>
        <v>14</v>
      </c>
      <c r="Q9">
        <f t="shared" si="5"/>
        <v>13</v>
      </c>
      <c r="R9">
        <f t="shared" si="6"/>
        <v>32</v>
      </c>
      <c r="S9">
        <f t="shared" si="7"/>
        <v>13</v>
      </c>
    </row>
    <row r="10" spans="1:19" ht="21.95" customHeight="1">
      <c r="A10" s="5">
        <v>6</v>
      </c>
      <c r="B10" s="2" t="s">
        <v>49</v>
      </c>
      <c r="C10" s="10" t="s">
        <v>44</v>
      </c>
      <c r="D10" s="46">
        <v>7.59</v>
      </c>
      <c r="E10" s="99">
        <v>7.12</v>
      </c>
      <c r="F10" s="104">
        <f t="shared" si="0"/>
        <v>7.12</v>
      </c>
      <c r="G10" s="46">
        <v>5</v>
      </c>
      <c r="H10" s="99"/>
      <c r="I10" s="100"/>
      <c r="J10" s="104">
        <f t="shared" si="1"/>
        <v>5</v>
      </c>
      <c r="K10" s="46">
        <v>1.02</v>
      </c>
      <c r="L10" s="99">
        <v>1.04</v>
      </c>
      <c r="M10" s="114">
        <v>1.06</v>
      </c>
      <c r="N10" s="104">
        <f t="shared" si="2"/>
        <v>1.06</v>
      </c>
      <c r="O10">
        <f t="shared" si="3"/>
        <v>4</v>
      </c>
      <c r="P10">
        <f t="shared" si="4"/>
        <v>5</v>
      </c>
      <c r="Q10">
        <f t="shared" si="5"/>
        <v>10</v>
      </c>
      <c r="R10">
        <f t="shared" si="6"/>
        <v>19</v>
      </c>
      <c r="S10">
        <f t="shared" si="7"/>
        <v>6</v>
      </c>
    </row>
    <row r="11" spans="1:19" ht="21.95" customHeight="1">
      <c r="A11" s="5">
        <v>7</v>
      </c>
      <c r="B11" s="2" t="s">
        <v>50</v>
      </c>
      <c r="C11" s="10" t="s">
        <v>46</v>
      </c>
      <c r="D11" s="46">
        <v>8.08</v>
      </c>
      <c r="E11" s="99">
        <v>8</v>
      </c>
      <c r="F11" s="104">
        <f t="shared" si="0"/>
        <v>8</v>
      </c>
      <c r="G11" s="46">
        <v>4.8</v>
      </c>
      <c r="H11" s="99"/>
      <c r="I11" s="100"/>
      <c r="J11" s="104">
        <f t="shared" si="1"/>
        <v>4.8</v>
      </c>
      <c r="K11" s="46">
        <v>0.91</v>
      </c>
      <c r="L11" s="99">
        <v>0.89</v>
      </c>
      <c r="M11" s="114">
        <v>1.02</v>
      </c>
      <c r="N11" s="104">
        <f t="shared" si="2"/>
        <v>1.02</v>
      </c>
      <c r="O11">
        <f t="shared" si="3"/>
        <v>11</v>
      </c>
      <c r="P11">
        <f t="shared" si="4"/>
        <v>7</v>
      </c>
      <c r="Q11">
        <f t="shared" si="5"/>
        <v>12</v>
      </c>
      <c r="R11">
        <f t="shared" si="6"/>
        <v>30</v>
      </c>
      <c r="S11">
        <f t="shared" si="7"/>
        <v>10</v>
      </c>
    </row>
    <row r="12" spans="1:19" ht="21.95" customHeight="1">
      <c r="A12" s="5">
        <v>8</v>
      </c>
      <c r="B12" s="2" t="s">
        <v>51</v>
      </c>
      <c r="C12" s="10" t="s">
        <v>46</v>
      </c>
      <c r="D12" s="46">
        <v>8.08</v>
      </c>
      <c r="E12" s="99">
        <v>7.61</v>
      </c>
      <c r="F12" s="104">
        <f t="shared" si="0"/>
        <v>7.61</v>
      </c>
      <c r="G12" s="46">
        <v>4.8499999999999996</v>
      </c>
      <c r="H12" s="99"/>
      <c r="I12" s="100"/>
      <c r="J12" s="104">
        <f t="shared" si="1"/>
        <v>4.8499999999999996</v>
      </c>
      <c r="K12" s="46">
        <v>1</v>
      </c>
      <c r="L12" s="99">
        <v>1.24</v>
      </c>
      <c r="M12" s="114">
        <v>1.1499999999999999</v>
      </c>
      <c r="N12" s="104">
        <f t="shared" si="2"/>
        <v>1.24</v>
      </c>
      <c r="O12">
        <f t="shared" si="3"/>
        <v>8</v>
      </c>
      <c r="P12">
        <f t="shared" si="4"/>
        <v>6</v>
      </c>
      <c r="Q12">
        <f t="shared" si="5"/>
        <v>3</v>
      </c>
      <c r="R12">
        <f t="shared" si="6"/>
        <v>17</v>
      </c>
      <c r="S12">
        <f t="shared" si="7"/>
        <v>4</v>
      </c>
    </row>
    <row r="13" spans="1:19" ht="21.95" customHeight="1">
      <c r="A13" s="5">
        <v>9</v>
      </c>
      <c r="B13" s="2" t="s">
        <v>52</v>
      </c>
      <c r="C13" s="10" t="s">
        <v>53</v>
      </c>
      <c r="D13" s="109">
        <v>99</v>
      </c>
      <c r="E13" s="115">
        <v>99</v>
      </c>
      <c r="F13" s="101">
        <f t="shared" si="0"/>
        <v>99</v>
      </c>
      <c r="G13" s="109">
        <v>0</v>
      </c>
      <c r="H13" s="115"/>
      <c r="I13" s="116"/>
      <c r="J13" s="101">
        <f t="shared" si="1"/>
        <v>0</v>
      </c>
      <c r="K13" s="109">
        <v>0</v>
      </c>
      <c r="L13" s="115">
        <v>0</v>
      </c>
      <c r="M13" s="117">
        <v>0</v>
      </c>
      <c r="N13" s="101">
        <f t="shared" si="2"/>
        <v>0</v>
      </c>
      <c r="O13">
        <f t="shared" si="3"/>
        <v>15</v>
      </c>
      <c r="P13">
        <f t="shared" si="4"/>
        <v>15</v>
      </c>
      <c r="Q13">
        <f t="shared" si="5"/>
        <v>15</v>
      </c>
      <c r="R13">
        <f t="shared" si="6"/>
        <v>45</v>
      </c>
      <c r="S13" s="119">
        <f t="shared" si="7"/>
        <v>15</v>
      </c>
    </row>
    <row r="14" spans="1:19" ht="21.95" customHeight="1">
      <c r="A14" s="5">
        <v>10</v>
      </c>
      <c r="B14" s="2" t="s">
        <v>54</v>
      </c>
      <c r="C14" s="10" t="s">
        <v>55</v>
      </c>
      <c r="D14" s="109">
        <v>99</v>
      </c>
      <c r="E14" s="115">
        <v>99</v>
      </c>
      <c r="F14" s="101">
        <f t="shared" si="0"/>
        <v>99</v>
      </c>
      <c r="G14" s="109">
        <v>0</v>
      </c>
      <c r="H14" s="115"/>
      <c r="I14" s="116"/>
      <c r="J14" s="101">
        <f t="shared" si="1"/>
        <v>0</v>
      </c>
      <c r="K14" s="109">
        <v>0</v>
      </c>
      <c r="L14" s="115">
        <v>0</v>
      </c>
      <c r="M14" s="117">
        <v>0</v>
      </c>
      <c r="N14" s="101">
        <f t="shared" si="2"/>
        <v>0</v>
      </c>
      <c r="O14">
        <f t="shared" si="3"/>
        <v>15</v>
      </c>
      <c r="P14">
        <f t="shared" si="4"/>
        <v>15</v>
      </c>
      <c r="Q14">
        <f t="shared" si="5"/>
        <v>15</v>
      </c>
      <c r="R14">
        <f t="shared" si="6"/>
        <v>45</v>
      </c>
      <c r="S14" s="119">
        <f t="shared" si="7"/>
        <v>15</v>
      </c>
    </row>
    <row r="15" spans="1:19" ht="21.95" customHeight="1">
      <c r="A15" s="5">
        <v>11</v>
      </c>
      <c r="B15" s="2" t="s">
        <v>56</v>
      </c>
      <c r="C15" s="10" t="s">
        <v>57</v>
      </c>
      <c r="D15" s="46">
        <v>8.2100000000000009</v>
      </c>
      <c r="E15" s="99">
        <v>8.0299999999999994</v>
      </c>
      <c r="F15" s="104">
        <f t="shared" si="0"/>
        <v>8.0299999999999994</v>
      </c>
      <c r="G15" s="46">
        <v>5.65</v>
      </c>
      <c r="H15" s="99"/>
      <c r="I15" s="100"/>
      <c r="J15" s="104">
        <f t="shared" si="1"/>
        <v>5.65</v>
      </c>
      <c r="K15" s="46">
        <v>0.92</v>
      </c>
      <c r="L15" s="99">
        <v>0.91</v>
      </c>
      <c r="M15" s="114">
        <v>0.96</v>
      </c>
      <c r="N15" s="104">
        <f t="shared" si="2"/>
        <v>0.96</v>
      </c>
      <c r="O15">
        <f t="shared" si="3"/>
        <v>12</v>
      </c>
      <c r="P15">
        <f t="shared" si="4"/>
        <v>1</v>
      </c>
      <c r="Q15">
        <f t="shared" si="5"/>
        <v>14</v>
      </c>
      <c r="R15">
        <f t="shared" si="6"/>
        <v>27</v>
      </c>
      <c r="S15">
        <f t="shared" si="7"/>
        <v>9</v>
      </c>
    </row>
    <row r="16" spans="1:19" ht="21.95" customHeight="1">
      <c r="A16" s="5">
        <v>12</v>
      </c>
      <c r="B16" s="2" t="s">
        <v>58</v>
      </c>
      <c r="C16" s="10" t="s">
        <v>53</v>
      </c>
      <c r="D16" s="46">
        <v>8.33</v>
      </c>
      <c r="E16" s="99">
        <v>7.99</v>
      </c>
      <c r="F16" s="104">
        <f t="shared" si="0"/>
        <v>7.99</v>
      </c>
      <c r="G16" s="46">
        <v>4.6500000000000004</v>
      </c>
      <c r="H16" s="99"/>
      <c r="I16" s="100"/>
      <c r="J16" s="104">
        <f t="shared" si="1"/>
        <v>4.6500000000000004</v>
      </c>
      <c r="K16" s="46">
        <v>0.92</v>
      </c>
      <c r="L16" s="99">
        <v>1.03</v>
      </c>
      <c r="M16" s="114">
        <v>0.96</v>
      </c>
      <c r="N16" s="104">
        <f t="shared" si="2"/>
        <v>1.03</v>
      </c>
      <c r="O16">
        <f t="shared" si="3"/>
        <v>10</v>
      </c>
      <c r="P16">
        <f t="shared" si="4"/>
        <v>9</v>
      </c>
      <c r="Q16">
        <f t="shared" si="5"/>
        <v>11</v>
      </c>
      <c r="R16">
        <f t="shared" si="6"/>
        <v>30</v>
      </c>
      <c r="S16">
        <f t="shared" si="7"/>
        <v>10</v>
      </c>
    </row>
    <row r="17" spans="1:19" ht="21.95" customHeight="1">
      <c r="A17" s="5">
        <v>13</v>
      </c>
      <c r="B17" s="2" t="s">
        <v>59</v>
      </c>
      <c r="C17" s="10" t="s">
        <v>40</v>
      </c>
      <c r="D17" s="46">
        <v>8.0299999999999994</v>
      </c>
      <c r="E17" s="99">
        <v>7.81</v>
      </c>
      <c r="F17" s="104">
        <f t="shared" si="0"/>
        <v>7.81</v>
      </c>
      <c r="G17" s="46">
        <v>3.7</v>
      </c>
      <c r="H17" s="99"/>
      <c r="I17" s="100"/>
      <c r="J17" s="104">
        <f t="shared" si="1"/>
        <v>3.7</v>
      </c>
      <c r="K17" s="46">
        <v>1.1299999999999999</v>
      </c>
      <c r="L17" s="99">
        <v>0.98</v>
      </c>
      <c r="M17" s="114">
        <v>1</v>
      </c>
      <c r="N17" s="104">
        <f t="shared" si="2"/>
        <v>1.1299999999999999</v>
      </c>
      <c r="O17">
        <f t="shared" si="3"/>
        <v>9</v>
      </c>
      <c r="P17">
        <f t="shared" si="4"/>
        <v>11</v>
      </c>
      <c r="Q17">
        <f t="shared" si="5"/>
        <v>6</v>
      </c>
      <c r="R17">
        <f t="shared" si="6"/>
        <v>26</v>
      </c>
      <c r="S17">
        <f t="shared" si="7"/>
        <v>8</v>
      </c>
    </row>
    <row r="18" spans="1:19" ht="21.95" customHeight="1">
      <c r="A18" s="5">
        <v>14</v>
      </c>
      <c r="B18" s="2" t="s">
        <v>60</v>
      </c>
      <c r="C18" s="10" t="s">
        <v>61</v>
      </c>
      <c r="D18" s="46">
        <v>8.4499999999999993</v>
      </c>
      <c r="E18" s="99">
        <v>6.5</v>
      </c>
      <c r="F18" s="104">
        <f t="shared" si="0"/>
        <v>6.5</v>
      </c>
      <c r="G18" s="46">
        <v>5.0999999999999996</v>
      </c>
      <c r="H18" s="99"/>
      <c r="I18" s="100"/>
      <c r="J18" s="104">
        <f t="shared" si="1"/>
        <v>5.0999999999999996</v>
      </c>
      <c r="K18" s="46">
        <v>1.2</v>
      </c>
      <c r="L18" s="99">
        <v>1.1499999999999999</v>
      </c>
      <c r="M18" s="114">
        <v>1.2210000000000001</v>
      </c>
      <c r="N18" s="104">
        <f t="shared" si="2"/>
        <v>1.2210000000000001</v>
      </c>
      <c r="O18">
        <f t="shared" si="3"/>
        <v>1</v>
      </c>
      <c r="P18">
        <f t="shared" si="4"/>
        <v>4</v>
      </c>
      <c r="Q18">
        <f t="shared" si="5"/>
        <v>4</v>
      </c>
      <c r="R18">
        <f t="shared" si="6"/>
        <v>9</v>
      </c>
      <c r="S18" s="118">
        <f t="shared" si="7"/>
        <v>2</v>
      </c>
    </row>
    <row r="19" spans="1:19" ht="21.95" customHeight="1">
      <c r="A19" s="5">
        <v>15</v>
      </c>
      <c r="B19" s="2" t="s">
        <v>62</v>
      </c>
      <c r="C19" s="55" t="s">
        <v>702</v>
      </c>
      <c r="D19" s="46">
        <v>8.1999999999999993</v>
      </c>
      <c r="E19" s="99">
        <v>8.2100000000000009</v>
      </c>
      <c r="F19" s="104">
        <f t="shared" si="0"/>
        <v>8.1999999999999993</v>
      </c>
      <c r="G19" s="46">
        <v>4.75</v>
      </c>
      <c r="H19" s="99"/>
      <c r="I19" s="100"/>
      <c r="J19" s="104">
        <f t="shared" si="1"/>
        <v>4.75</v>
      </c>
      <c r="K19" s="46">
        <v>1.06</v>
      </c>
      <c r="L19" s="99">
        <v>0.98</v>
      </c>
      <c r="M19" s="114">
        <v>1.0609999999999999</v>
      </c>
      <c r="N19" s="104">
        <f t="shared" si="2"/>
        <v>1.0609999999999999</v>
      </c>
      <c r="O19">
        <f t="shared" si="3"/>
        <v>13</v>
      </c>
      <c r="P19">
        <f t="shared" si="4"/>
        <v>8</v>
      </c>
      <c r="Q19">
        <f t="shared" si="5"/>
        <v>9</v>
      </c>
      <c r="R19">
        <f t="shared" si="6"/>
        <v>30</v>
      </c>
      <c r="S19">
        <f t="shared" si="7"/>
        <v>10</v>
      </c>
    </row>
    <row r="20" spans="1:19" ht="21.95" customHeight="1">
      <c r="A20" s="5">
        <v>16</v>
      </c>
      <c r="B20" s="2" t="s">
        <v>701</v>
      </c>
      <c r="C20" s="10" t="s">
        <v>63</v>
      </c>
      <c r="D20" s="46">
        <v>7.02</v>
      </c>
      <c r="E20" s="99">
        <v>7.44</v>
      </c>
      <c r="F20" s="104">
        <f t="shared" si="0"/>
        <v>7.02</v>
      </c>
      <c r="G20" s="46">
        <v>3.45</v>
      </c>
      <c r="H20" s="99"/>
      <c r="I20" s="100"/>
      <c r="J20" s="104">
        <f t="shared" si="1"/>
        <v>3.45</v>
      </c>
      <c r="K20" s="46">
        <v>1.23</v>
      </c>
      <c r="L20" s="99">
        <v>1.25</v>
      </c>
      <c r="M20" s="114">
        <v>1.23</v>
      </c>
      <c r="N20" s="104">
        <f t="shared" si="2"/>
        <v>1.25</v>
      </c>
      <c r="O20">
        <f t="shared" si="3"/>
        <v>3</v>
      </c>
      <c r="P20">
        <f t="shared" si="4"/>
        <v>12</v>
      </c>
      <c r="Q20">
        <f t="shared" si="5"/>
        <v>2</v>
      </c>
      <c r="R20">
        <f t="shared" si="6"/>
        <v>17</v>
      </c>
      <c r="S20">
        <f t="shared" si="7"/>
        <v>4</v>
      </c>
    </row>
    <row r="21" spans="1:19" ht="21.95" customHeight="1">
      <c r="A21" s="5">
        <v>17</v>
      </c>
      <c r="B21" s="2"/>
      <c r="C21" s="10"/>
      <c r="D21" s="14"/>
      <c r="E21" s="2"/>
      <c r="F21" s="36">
        <f t="shared" si="0"/>
        <v>0</v>
      </c>
      <c r="G21" s="14"/>
      <c r="H21" s="2"/>
      <c r="I21" s="3"/>
      <c r="J21" s="36">
        <f t="shared" si="1"/>
        <v>0</v>
      </c>
      <c r="K21" s="14"/>
      <c r="L21" s="2"/>
      <c r="M21" s="3"/>
      <c r="N21" s="36">
        <f t="shared" si="2"/>
        <v>0</v>
      </c>
    </row>
    <row r="22" spans="1:19" ht="21.95" customHeight="1">
      <c r="A22" s="5">
        <v>18</v>
      </c>
      <c r="B22" s="2"/>
      <c r="C22" s="10"/>
      <c r="D22" s="14"/>
      <c r="E22" s="2"/>
      <c r="F22" s="36">
        <f t="shared" si="0"/>
        <v>0</v>
      </c>
      <c r="G22" s="14"/>
      <c r="H22" s="2"/>
      <c r="I22" s="3"/>
      <c r="J22" s="36">
        <f t="shared" si="1"/>
        <v>0</v>
      </c>
      <c r="K22" s="14"/>
      <c r="L22" s="2"/>
      <c r="M22" s="3"/>
      <c r="N22" s="36">
        <f t="shared" si="2"/>
        <v>0</v>
      </c>
    </row>
    <row r="23" spans="1:19" ht="21.95" customHeight="1">
      <c r="A23" s="5">
        <v>19</v>
      </c>
      <c r="B23" s="2"/>
      <c r="C23" s="10"/>
      <c r="D23" s="14"/>
      <c r="E23" s="2"/>
      <c r="F23" s="36">
        <f t="shared" si="0"/>
        <v>0</v>
      </c>
      <c r="G23" s="14"/>
      <c r="H23" s="2"/>
      <c r="I23" s="3"/>
      <c r="J23" s="36">
        <f t="shared" si="1"/>
        <v>0</v>
      </c>
      <c r="K23" s="14"/>
      <c r="L23" s="2"/>
      <c r="M23" s="3"/>
      <c r="N23" s="36">
        <f t="shared" si="2"/>
        <v>0</v>
      </c>
    </row>
    <row r="24" spans="1:19" ht="21.95" customHeight="1" thickBot="1">
      <c r="A24" s="6">
        <v>20</v>
      </c>
      <c r="B24" s="7"/>
      <c r="C24" s="11"/>
      <c r="D24" s="15"/>
      <c r="E24" s="7"/>
      <c r="F24" s="37">
        <f t="shared" si="0"/>
        <v>0</v>
      </c>
      <c r="G24" s="15"/>
      <c r="H24" s="7"/>
      <c r="I24" s="8"/>
      <c r="J24" s="37">
        <f t="shared" si="1"/>
        <v>0</v>
      </c>
      <c r="K24" s="15"/>
      <c r="L24" s="7"/>
      <c r="M24" s="8"/>
      <c r="N24" s="37">
        <f t="shared" si="2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1:N1"/>
    <mergeCell ref="A2:I2"/>
    <mergeCell ref="J2:N2"/>
    <mergeCell ref="A3:I3"/>
    <mergeCell ref="J3:N3"/>
  </mergeCells>
  <pageMargins left="0.19685039370078741" right="0.19685039370078741" top="0.51181102362204722" bottom="0.51181102362204722" header="0.19685039370078741" footer="0.19685039370078741"/>
  <pageSetup paperSize="9" scale="91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  <pageSetUpPr fitToPage="1"/>
  </sheetPr>
  <dimension ref="A1:S1048576"/>
  <sheetViews>
    <sheetView workbookViewId="0">
      <selection activeCell="C9" sqref="C9"/>
    </sheetView>
  </sheetViews>
  <sheetFormatPr defaultRowHeight="21.95" customHeight="1"/>
  <cols>
    <col min="1" max="1" width="4.625" customWidth="1"/>
    <col min="2" max="2" width="17.625" customWidth="1"/>
    <col min="3" max="3" width="12.75" style="4" customWidth="1"/>
    <col min="4" max="14" width="9.125" customWidth="1"/>
    <col min="15" max="15" width="6.75" hidden="1" customWidth="1"/>
    <col min="16" max="17" width="5.75" hidden="1" customWidth="1"/>
    <col min="18" max="18" width="6.5" hidden="1" customWidth="1"/>
    <col min="19" max="19" width="6.5" customWidth="1"/>
    <col min="20" max="255" width="8.375" customWidth="1"/>
    <col min="256" max="1023" width="10.75" customWidth="1"/>
    <col min="1024" max="1024" width="9" customWidth="1"/>
  </cols>
  <sheetData>
    <row r="1" spans="1:19" ht="15" thickBo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9" s="1" customFormat="1" ht="15.95" customHeight="1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 t="s">
        <v>64</v>
      </c>
      <c r="K2" s="60"/>
      <c r="L2" s="60"/>
      <c r="M2" s="60"/>
      <c r="N2" s="61"/>
    </row>
    <row r="3" spans="1:19" s="1" customFormat="1" ht="15.95" customHeight="1" thickBot="1">
      <c r="A3" s="62" t="s">
        <v>3</v>
      </c>
      <c r="B3" s="63"/>
      <c r="C3" s="63"/>
      <c r="D3" s="63"/>
      <c r="E3" s="63"/>
      <c r="F3" s="63"/>
      <c r="G3" s="63"/>
      <c r="H3" s="63"/>
      <c r="I3" s="63"/>
      <c r="J3" s="64"/>
      <c r="K3" s="64"/>
      <c r="L3" s="64"/>
      <c r="M3" s="64"/>
      <c r="N3" s="65"/>
      <c r="O3" s="53">
        <v>1</v>
      </c>
      <c r="P3" s="53">
        <v>0</v>
      </c>
      <c r="Q3" s="53">
        <v>0</v>
      </c>
      <c r="R3" s="53"/>
      <c r="S3" s="53">
        <v>1</v>
      </c>
    </row>
    <row r="4" spans="1:19" s="1" customFormat="1" ht="30.75" customHeight="1" thickBot="1">
      <c r="A4" s="33" t="s">
        <v>4</v>
      </c>
      <c r="B4" s="34" t="s">
        <v>5</v>
      </c>
      <c r="C4" s="35" t="s">
        <v>6</v>
      </c>
      <c r="D4" s="12" t="s">
        <v>7</v>
      </c>
      <c r="E4" s="13" t="s">
        <v>7</v>
      </c>
      <c r="F4" s="102" t="s">
        <v>8</v>
      </c>
      <c r="G4" s="12" t="s">
        <v>9</v>
      </c>
      <c r="H4" s="13" t="s">
        <v>9</v>
      </c>
      <c r="I4" s="13" t="s">
        <v>9</v>
      </c>
      <c r="J4" s="102" t="s">
        <v>8</v>
      </c>
      <c r="K4" s="12" t="s">
        <v>10</v>
      </c>
      <c r="L4" s="13" t="s">
        <v>10</v>
      </c>
      <c r="M4" s="13" t="s">
        <v>10</v>
      </c>
      <c r="N4" s="102" t="s">
        <v>8</v>
      </c>
      <c r="O4" s="49" t="s">
        <v>695</v>
      </c>
      <c r="P4" s="50" t="s">
        <v>696</v>
      </c>
      <c r="Q4" s="51" t="s">
        <v>697</v>
      </c>
      <c r="R4" s="52" t="s">
        <v>703</v>
      </c>
      <c r="S4" s="52" t="s">
        <v>704</v>
      </c>
    </row>
    <row r="5" spans="1:19" ht="21.95" customHeight="1">
      <c r="A5" s="31">
        <v>1</v>
      </c>
      <c r="B5" s="23" t="s">
        <v>65</v>
      </c>
      <c r="C5" s="32" t="s">
        <v>46</v>
      </c>
      <c r="D5" s="21">
        <v>7.63</v>
      </c>
      <c r="E5" s="19">
        <v>8.02</v>
      </c>
      <c r="F5" s="105">
        <f>MIN(D5:E5)</f>
        <v>7.63</v>
      </c>
      <c r="G5" s="21">
        <v>5.34</v>
      </c>
      <c r="H5" s="19"/>
      <c r="I5" s="22"/>
      <c r="J5" s="105">
        <f>MAX(G5:I5)</f>
        <v>5.34</v>
      </c>
      <c r="K5" s="45">
        <v>1</v>
      </c>
      <c r="L5" s="97">
        <v>0.89</v>
      </c>
      <c r="M5" s="98">
        <v>0.85</v>
      </c>
      <c r="N5" s="103">
        <f>MAX(K5:M5)</f>
        <v>1</v>
      </c>
      <c r="O5">
        <f>RANK(F5,$F$5:$F$9,$O$3)</f>
        <v>3</v>
      </c>
      <c r="P5">
        <f>RANK(J5,$J$5:$J$9,$P$3)</f>
        <v>2</v>
      </c>
      <c r="Q5">
        <f>RANK(N5,$N$5:$N$9,$Q$3)</f>
        <v>3</v>
      </c>
      <c r="R5">
        <f>+O5+P5+Q5</f>
        <v>8</v>
      </c>
      <c r="S5">
        <f>RANK(R5,$R$5:$R$9,$S$3)</f>
        <v>3</v>
      </c>
    </row>
    <row r="6" spans="1:19" ht="21.95" customHeight="1">
      <c r="A6" s="5">
        <v>2</v>
      </c>
      <c r="B6" s="2" t="s">
        <v>66</v>
      </c>
      <c r="C6" s="10" t="s">
        <v>48</v>
      </c>
      <c r="D6" s="14">
        <v>7.98</v>
      </c>
      <c r="E6" s="2">
        <v>7.9</v>
      </c>
      <c r="F6" s="106">
        <f t="shared" ref="F6:F24" si="0">MIN(D6:E6)</f>
        <v>7.9</v>
      </c>
      <c r="G6" s="14">
        <v>2.7</v>
      </c>
      <c r="H6" s="2"/>
      <c r="I6" s="3"/>
      <c r="J6" s="106">
        <f t="shared" ref="J6:J24" si="1">MAX(G6:I6)</f>
        <v>2.7</v>
      </c>
      <c r="K6" s="46">
        <v>0.67</v>
      </c>
      <c r="L6" s="99">
        <v>0.67</v>
      </c>
      <c r="M6" s="100">
        <v>0.74</v>
      </c>
      <c r="N6" s="104">
        <f t="shared" ref="N6:N24" si="2">MAX(K6:M6)</f>
        <v>0.74</v>
      </c>
      <c r="O6">
        <f t="shared" ref="O6:O9" si="3">RANK(F6,$F$5:$F$9,$O$3)</f>
        <v>4</v>
      </c>
      <c r="P6">
        <f t="shared" ref="P6:P9" si="4">RANK(J6,$J$5:$J$9,$P$3)</f>
        <v>5</v>
      </c>
      <c r="Q6">
        <f t="shared" ref="Q6:Q9" si="5">RANK(N6,$N$5:$N$9,$Q$3)</f>
        <v>5</v>
      </c>
      <c r="R6">
        <f>+O6+P6+Q6</f>
        <v>14</v>
      </c>
      <c r="S6">
        <f t="shared" ref="S6:S9" si="6">RANK(R6,$R$5:$R$9,$S$3)</f>
        <v>5</v>
      </c>
    </row>
    <row r="7" spans="1:19" ht="21.95" customHeight="1">
      <c r="A7" s="5">
        <v>3</v>
      </c>
      <c r="B7" s="2" t="s">
        <v>67</v>
      </c>
      <c r="C7" s="10" t="s">
        <v>46</v>
      </c>
      <c r="D7" s="14">
        <v>6.78</v>
      </c>
      <c r="E7" s="2">
        <v>6.72</v>
      </c>
      <c r="F7" s="106">
        <f t="shared" si="0"/>
        <v>6.72</v>
      </c>
      <c r="G7" s="14">
        <v>5.05</v>
      </c>
      <c r="H7" s="2"/>
      <c r="I7" s="3"/>
      <c r="J7" s="106">
        <f t="shared" si="1"/>
        <v>5.05</v>
      </c>
      <c r="K7" s="46">
        <v>1.28</v>
      </c>
      <c r="L7" s="99">
        <v>1.2</v>
      </c>
      <c r="M7" s="100">
        <v>1.27</v>
      </c>
      <c r="N7" s="104">
        <f t="shared" si="2"/>
        <v>1.28</v>
      </c>
      <c r="O7">
        <f t="shared" si="3"/>
        <v>2</v>
      </c>
      <c r="P7">
        <f t="shared" si="4"/>
        <v>3</v>
      </c>
      <c r="Q7">
        <f t="shared" si="5"/>
        <v>1</v>
      </c>
      <c r="R7">
        <f>+O7+P7+Q7</f>
        <v>6</v>
      </c>
      <c r="S7">
        <f t="shared" si="6"/>
        <v>2</v>
      </c>
    </row>
    <row r="8" spans="1:19" ht="21.95" customHeight="1">
      <c r="A8" s="5">
        <v>4</v>
      </c>
      <c r="B8" s="2" t="s">
        <v>68</v>
      </c>
      <c r="C8" s="10" t="s">
        <v>69</v>
      </c>
      <c r="D8" s="14">
        <v>7.98</v>
      </c>
      <c r="E8" s="2">
        <v>7.98</v>
      </c>
      <c r="F8" s="106">
        <f t="shared" si="0"/>
        <v>7.98</v>
      </c>
      <c r="G8" s="14">
        <v>4.93</v>
      </c>
      <c r="H8" s="2"/>
      <c r="I8" s="3"/>
      <c r="J8" s="106">
        <f t="shared" si="1"/>
        <v>4.93</v>
      </c>
      <c r="K8" s="46">
        <v>0.71</v>
      </c>
      <c r="L8" s="99">
        <v>0.8</v>
      </c>
      <c r="M8" s="100">
        <v>0.79</v>
      </c>
      <c r="N8" s="104">
        <f t="shared" si="2"/>
        <v>0.8</v>
      </c>
      <c r="O8">
        <f t="shared" si="3"/>
        <v>5</v>
      </c>
      <c r="P8">
        <f t="shared" si="4"/>
        <v>4</v>
      </c>
      <c r="Q8">
        <f t="shared" si="5"/>
        <v>4</v>
      </c>
      <c r="R8">
        <f>+O8+P8+Q8</f>
        <v>13</v>
      </c>
      <c r="S8">
        <f t="shared" si="6"/>
        <v>4</v>
      </c>
    </row>
    <row r="9" spans="1:19" ht="21.95" customHeight="1">
      <c r="A9" s="5">
        <v>5</v>
      </c>
      <c r="B9" s="2" t="s">
        <v>70</v>
      </c>
      <c r="C9" s="10" t="s">
        <v>71</v>
      </c>
      <c r="D9" s="14">
        <v>6.43</v>
      </c>
      <c r="E9" s="2">
        <v>6.5</v>
      </c>
      <c r="F9" s="106">
        <f t="shared" si="0"/>
        <v>6.43</v>
      </c>
      <c r="G9" s="14">
        <v>7.6</v>
      </c>
      <c r="H9" s="2"/>
      <c r="I9" s="3"/>
      <c r="J9" s="106">
        <f t="shared" si="1"/>
        <v>7.6</v>
      </c>
      <c r="K9" s="46">
        <v>1.1299999999999999</v>
      </c>
      <c r="L9" s="99">
        <v>1.1299999999999999</v>
      </c>
      <c r="M9" s="100">
        <v>1.19</v>
      </c>
      <c r="N9" s="104">
        <f t="shared" si="2"/>
        <v>1.19</v>
      </c>
      <c r="O9">
        <f t="shared" si="3"/>
        <v>1</v>
      </c>
      <c r="P9">
        <f t="shared" si="4"/>
        <v>1</v>
      </c>
      <c r="Q9">
        <f t="shared" si="5"/>
        <v>2</v>
      </c>
      <c r="R9">
        <f>+O9+P9+Q9</f>
        <v>4</v>
      </c>
      <c r="S9">
        <f t="shared" si="6"/>
        <v>1</v>
      </c>
    </row>
    <row r="10" spans="1:19" ht="21.95" customHeight="1">
      <c r="A10" s="5">
        <v>6</v>
      </c>
      <c r="B10" s="2"/>
      <c r="C10" s="10"/>
      <c r="D10" s="14"/>
      <c r="E10" s="2"/>
      <c r="F10" s="36">
        <f t="shared" si="0"/>
        <v>0</v>
      </c>
      <c r="G10" s="14"/>
      <c r="H10" s="2"/>
      <c r="I10" s="3"/>
      <c r="J10" s="36">
        <f t="shared" si="1"/>
        <v>0</v>
      </c>
      <c r="K10" s="14"/>
      <c r="L10" s="2"/>
      <c r="M10" s="3"/>
      <c r="N10" s="36">
        <f t="shared" si="2"/>
        <v>0</v>
      </c>
    </row>
    <row r="11" spans="1:19" ht="21.95" customHeight="1">
      <c r="A11" s="5">
        <v>7</v>
      </c>
      <c r="B11" s="2"/>
      <c r="C11" s="10"/>
      <c r="D11" s="14"/>
      <c r="E11" s="2"/>
      <c r="F11" s="36">
        <f t="shared" si="0"/>
        <v>0</v>
      </c>
      <c r="G11" s="14"/>
      <c r="H11" s="2"/>
      <c r="I11" s="3"/>
      <c r="J11" s="36">
        <f t="shared" si="1"/>
        <v>0</v>
      </c>
      <c r="K11" s="14"/>
      <c r="L11" s="2"/>
      <c r="M11" s="3"/>
      <c r="N11" s="36">
        <f t="shared" si="2"/>
        <v>0</v>
      </c>
    </row>
    <row r="12" spans="1:19" ht="21.95" customHeight="1">
      <c r="A12" s="5">
        <v>8</v>
      </c>
      <c r="B12" s="2"/>
      <c r="C12" s="10"/>
      <c r="D12" s="14"/>
      <c r="E12" s="2"/>
      <c r="F12" s="36">
        <f t="shared" si="0"/>
        <v>0</v>
      </c>
      <c r="G12" s="14"/>
      <c r="H12" s="2"/>
      <c r="I12" s="3"/>
      <c r="J12" s="36">
        <f t="shared" si="1"/>
        <v>0</v>
      </c>
      <c r="K12" s="14"/>
      <c r="L12" s="2"/>
      <c r="M12" s="3"/>
      <c r="N12" s="36">
        <f t="shared" si="2"/>
        <v>0</v>
      </c>
    </row>
    <row r="13" spans="1:19" ht="21.95" customHeight="1">
      <c r="A13" s="5">
        <v>9</v>
      </c>
      <c r="B13" s="2"/>
      <c r="C13" s="10"/>
      <c r="D13" s="14"/>
      <c r="E13" s="2"/>
      <c r="F13" s="36">
        <f t="shared" si="0"/>
        <v>0</v>
      </c>
      <c r="G13" s="14"/>
      <c r="H13" s="2"/>
      <c r="I13" s="3"/>
      <c r="J13" s="36">
        <f t="shared" si="1"/>
        <v>0</v>
      </c>
      <c r="K13" s="14"/>
      <c r="L13" s="2"/>
      <c r="M13" s="3"/>
      <c r="N13" s="36">
        <f t="shared" si="2"/>
        <v>0</v>
      </c>
    </row>
    <row r="14" spans="1:19" ht="21.95" customHeight="1">
      <c r="A14" s="5">
        <v>10</v>
      </c>
      <c r="B14" s="2"/>
      <c r="C14" s="10"/>
      <c r="D14" s="14"/>
      <c r="E14" s="2"/>
      <c r="F14" s="36">
        <f t="shared" si="0"/>
        <v>0</v>
      </c>
      <c r="G14" s="14"/>
      <c r="H14" s="2"/>
      <c r="I14" s="3"/>
      <c r="J14" s="36">
        <f t="shared" si="1"/>
        <v>0</v>
      </c>
      <c r="K14" s="14"/>
      <c r="L14" s="2"/>
      <c r="M14" s="3"/>
      <c r="N14" s="36">
        <f t="shared" si="2"/>
        <v>0</v>
      </c>
    </row>
    <row r="15" spans="1:19" ht="21.95" customHeight="1">
      <c r="A15" s="5">
        <v>11</v>
      </c>
      <c r="B15" s="2"/>
      <c r="C15" s="10"/>
      <c r="D15" s="14"/>
      <c r="E15" s="2"/>
      <c r="F15" s="36">
        <f t="shared" si="0"/>
        <v>0</v>
      </c>
      <c r="G15" s="14"/>
      <c r="H15" s="2"/>
      <c r="I15" s="3"/>
      <c r="J15" s="36">
        <f t="shared" si="1"/>
        <v>0</v>
      </c>
      <c r="K15" s="14"/>
      <c r="L15" s="2"/>
      <c r="M15" s="3"/>
      <c r="N15" s="36">
        <f t="shared" si="2"/>
        <v>0</v>
      </c>
    </row>
    <row r="16" spans="1:19" ht="21.95" customHeight="1">
      <c r="A16" s="5">
        <v>12</v>
      </c>
      <c r="B16" s="2"/>
      <c r="C16" s="10"/>
      <c r="D16" s="14"/>
      <c r="E16" s="2"/>
      <c r="F16" s="36">
        <f t="shared" si="0"/>
        <v>0</v>
      </c>
      <c r="G16" s="14"/>
      <c r="H16" s="2"/>
      <c r="I16" s="3"/>
      <c r="J16" s="36">
        <f t="shared" si="1"/>
        <v>0</v>
      </c>
      <c r="K16" s="14"/>
      <c r="L16" s="2"/>
      <c r="M16" s="3"/>
      <c r="N16" s="36">
        <f t="shared" si="2"/>
        <v>0</v>
      </c>
    </row>
    <row r="17" spans="1:14" ht="21.95" customHeight="1">
      <c r="A17" s="5">
        <v>13</v>
      </c>
      <c r="B17" s="2"/>
      <c r="C17" s="10"/>
      <c r="D17" s="14"/>
      <c r="E17" s="2"/>
      <c r="F17" s="36">
        <f t="shared" si="0"/>
        <v>0</v>
      </c>
      <c r="G17" s="14"/>
      <c r="H17" s="2"/>
      <c r="I17" s="3"/>
      <c r="J17" s="36">
        <f t="shared" si="1"/>
        <v>0</v>
      </c>
      <c r="K17" s="14"/>
      <c r="L17" s="2"/>
      <c r="M17" s="3"/>
      <c r="N17" s="36">
        <f t="shared" si="2"/>
        <v>0</v>
      </c>
    </row>
    <row r="18" spans="1:14" ht="21.95" customHeight="1">
      <c r="A18" s="5">
        <v>14</v>
      </c>
      <c r="B18" s="2"/>
      <c r="C18" s="10"/>
      <c r="D18" s="14"/>
      <c r="E18" s="2"/>
      <c r="F18" s="36">
        <f t="shared" si="0"/>
        <v>0</v>
      </c>
      <c r="G18" s="14"/>
      <c r="H18" s="2"/>
      <c r="I18" s="3"/>
      <c r="J18" s="36">
        <f t="shared" si="1"/>
        <v>0</v>
      </c>
      <c r="K18" s="14"/>
      <c r="L18" s="2"/>
      <c r="M18" s="3"/>
      <c r="N18" s="36">
        <f t="shared" si="2"/>
        <v>0</v>
      </c>
    </row>
    <row r="19" spans="1:14" ht="21.95" customHeight="1">
      <c r="A19" s="5">
        <v>15</v>
      </c>
      <c r="B19" s="2"/>
      <c r="C19" s="10"/>
      <c r="D19" s="14"/>
      <c r="E19" s="2"/>
      <c r="F19" s="36">
        <f t="shared" si="0"/>
        <v>0</v>
      </c>
      <c r="G19" s="14"/>
      <c r="H19" s="2"/>
      <c r="I19" s="3"/>
      <c r="J19" s="36">
        <f t="shared" si="1"/>
        <v>0</v>
      </c>
      <c r="K19" s="14"/>
      <c r="L19" s="2"/>
      <c r="M19" s="3"/>
      <c r="N19" s="36">
        <f t="shared" si="2"/>
        <v>0</v>
      </c>
    </row>
    <row r="20" spans="1:14" ht="21.95" customHeight="1">
      <c r="A20" s="5">
        <v>16</v>
      </c>
      <c r="B20" s="2"/>
      <c r="C20" s="10"/>
      <c r="D20" s="14"/>
      <c r="E20" s="2"/>
      <c r="F20" s="36">
        <f t="shared" si="0"/>
        <v>0</v>
      </c>
      <c r="G20" s="14"/>
      <c r="H20" s="2"/>
      <c r="I20" s="3"/>
      <c r="J20" s="36">
        <f t="shared" si="1"/>
        <v>0</v>
      </c>
      <c r="K20" s="14"/>
      <c r="L20" s="2"/>
      <c r="M20" s="3"/>
      <c r="N20" s="36">
        <f t="shared" si="2"/>
        <v>0</v>
      </c>
    </row>
    <row r="21" spans="1:14" ht="21.95" customHeight="1">
      <c r="A21" s="5">
        <v>17</v>
      </c>
      <c r="B21" s="2"/>
      <c r="C21" s="10"/>
      <c r="D21" s="14"/>
      <c r="E21" s="2"/>
      <c r="F21" s="36">
        <f t="shared" si="0"/>
        <v>0</v>
      </c>
      <c r="G21" s="14"/>
      <c r="H21" s="2"/>
      <c r="I21" s="3"/>
      <c r="J21" s="36">
        <f t="shared" si="1"/>
        <v>0</v>
      </c>
      <c r="K21" s="14"/>
      <c r="L21" s="2"/>
      <c r="M21" s="3"/>
      <c r="N21" s="36">
        <f t="shared" si="2"/>
        <v>0</v>
      </c>
    </row>
    <row r="22" spans="1:14" ht="21.95" customHeight="1">
      <c r="A22" s="5">
        <v>18</v>
      </c>
      <c r="B22" s="2"/>
      <c r="C22" s="10"/>
      <c r="D22" s="14"/>
      <c r="E22" s="2"/>
      <c r="F22" s="36">
        <f t="shared" si="0"/>
        <v>0</v>
      </c>
      <c r="G22" s="14"/>
      <c r="H22" s="2"/>
      <c r="I22" s="3"/>
      <c r="J22" s="36">
        <f t="shared" si="1"/>
        <v>0</v>
      </c>
      <c r="K22" s="14"/>
      <c r="L22" s="2"/>
      <c r="M22" s="3"/>
      <c r="N22" s="36">
        <f t="shared" si="2"/>
        <v>0</v>
      </c>
    </row>
    <row r="23" spans="1:14" ht="21.95" customHeight="1">
      <c r="A23" s="5">
        <v>19</v>
      </c>
      <c r="B23" s="2"/>
      <c r="C23" s="10"/>
      <c r="D23" s="14"/>
      <c r="E23" s="2"/>
      <c r="F23" s="36">
        <f t="shared" si="0"/>
        <v>0</v>
      </c>
      <c r="G23" s="14"/>
      <c r="H23" s="2"/>
      <c r="I23" s="3"/>
      <c r="J23" s="36">
        <f t="shared" si="1"/>
        <v>0</v>
      </c>
      <c r="K23" s="14"/>
      <c r="L23" s="2"/>
      <c r="M23" s="3"/>
      <c r="N23" s="36">
        <f t="shared" si="2"/>
        <v>0</v>
      </c>
    </row>
    <row r="24" spans="1:14" ht="21.95" customHeight="1" thickBot="1">
      <c r="A24" s="6">
        <v>20</v>
      </c>
      <c r="B24" s="7"/>
      <c r="C24" s="11"/>
      <c r="D24" s="15"/>
      <c r="E24" s="7"/>
      <c r="F24" s="37">
        <f t="shared" si="0"/>
        <v>0</v>
      </c>
      <c r="G24" s="15"/>
      <c r="H24" s="7"/>
      <c r="I24" s="8"/>
      <c r="J24" s="9"/>
      <c r="K24" s="15"/>
      <c r="L24" s="7"/>
      <c r="M24" s="8"/>
      <c r="N24" s="37">
        <f t="shared" si="2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1:N1"/>
    <mergeCell ref="A2:I2"/>
    <mergeCell ref="J2:N2"/>
    <mergeCell ref="A3:I3"/>
    <mergeCell ref="J3:N3"/>
  </mergeCells>
  <pageMargins left="0.19685039370078741" right="0.19685039370078741" top="0.51181102362204722" bottom="0.51181102362204722" header="0.19685039370078741" footer="0.19685039370078741"/>
  <pageSetup paperSize="9" scale="93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  <pageSetUpPr fitToPage="1"/>
  </sheetPr>
  <dimension ref="A1:X1048576"/>
  <sheetViews>
    <sheetView workbookViewId="0">
      <selection activeCell="Q5" sqref="Q5"/>
    </sheetView>
  </sheetViews>
  <sheetFormatPr defaultRowHeight="21.95" customHeight="1"/>
  <cols>
    <col min="1" max="1" width="4.625" customWidth="1"/>
    <col min="2" max="2" width="17.625" customWidth="1"/>
    <col min="3" max="3" width="10.25" style="4" customWidth="1"/>
    <col min="4" max="5" width="7.25" customWidth="1"/>
    <col min="6" max="6" width="9.125" customWidth="1"/>
    <col min="7" max="9" width="7.125" customWidth="1"/>
    <col min="10" max="18" width="9.125" customWidth="1"/>
    <col min="19" max="23" width="6" hidden="1" customWidth="1"/>
    <col min="24" max="24" width="6.5" customWidth="1"/>
    <col min="25" max="260" width="8.375" customWidth="1"/>
    <col min="261" max="1028" width="10.75" customWidth="1"/>
    <col min="1029" max="1029" width="9" customWidth="1"/>
  </cols>
  <sheetData>
    <row r="1" spans="1:24" ht="15" thickBot="1">
      <c r="A1" s="90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4"/>
    </row>
    <row r="2" spans="1:24" s="1" customFormat="1" ht="15.95" customHeight="1">
      <c r="A2" s="66" t="s">
        <v>1</v>
      </c>
      <c r="B2" s="67"/>
      <c r="C2" s="67"/>
      <c r="D2" s="67"/>
      <c r="E2" s="67"/>
      <c r="F2" s="67"/>
      <c r="G2" s="67"/>
      <c r="H2" s="67"/>
      <c r="I2" s="91"/>
      <c r="J2" s="92" t="s">
        <v>72</v>
      </c>
      <c r="K2" s="71"/>
      <c r="L2" s="71"/>
      <c r="M2" s="71"/>
      <c r="N2" s="71"/>
      <c r="O2" s="71"/>
      <c r="P2" s="71"/>
      <c r="Q2" s="71"/>
      <c r="R2" s="72"/>
    </row>
    <row r="3" spans="1:24" s="1" customFormat="1" ht="15.95" customHeight="1" thickBot="1">
      <c r="A3" s="68" t="s">
        <v>3</v>
      </c>
      <c r="B3" s="69"/>
      <c r="C3" s="69"/>
      <c r="D3" s="69"/>
      <c r="E3" s="69"/>
      <c r="F3" s="69"/>
      <c r="G3" s="69"/>
      <c r="H3" s="69"/>
      <c r="I3" s="69"/>
      <c r="J3" s="93"/>
      <c r="K3" s="93"/>
      <c r="L3" s="93"/>
      <c r="M3" s="93"/>
      <c r="N3" s="94"/>
      <c r="O3" s="95"/>
      <c r="P3" s="95"/>
      <c r="Q3" s="95"/>
      <c r="R3" s="96"/>
      <c r="S3" s="53">
        <v>1</v>
      </c>
      <c r="T3" s="53">
        <v>0</v>
      </c>
      <c r="U3" s="53">
        <v>0</v>
      </c>
      <c r="V3" s="53">
        <v>0</v>
      </c>
      <c r="W3" s="53"/>
      <c r="X3" s="53">
        <v>1</v>
      </c>
    </row>
    <row r="4" spans="1:24" s="1" customFormat="1" ht="30.75" customHeight="1" thickBot="1">
      <c r="A4" s="33" t="s">
        <v>4</v>
      </c>
      <c r="B4" s="34" t="s">
        <v>5</v>
      </c>
      <c r="C4" s="35" t="s">
        <v>6</v>
      </c>
      <c r="D4" s="12" t="s">
        <v>7</v>
      </c>
      <c r="E4" s="13" t="s">
        <v>7</v>
      </c>
      <c r="F4" s="102" t="s">
        <v>8</v>
      </c>
      <c r="G4" s="121" t="s">
        <v>708</v>
      </c>
      <c r="H4" s="122" t="s">
        <v>708</v>
      </c>
      <c r="I4" s="123" t="s">
        <v>708</v>
      </c>
      <c r="J4" s="102" t="s">
        <v>8</v>
      </c>
      <c r="K4" s="12" t="s">
        <v>10</v>
      </c>
      <c r="L4" s="13" t="s">
        <v>10</v>
      </c>
      <c r="M4" s="13" t="s">
        <v>10</v>
      </c>
      <c r="N4" s="102" t="s">
        <v>8</v>
      </c>
      <c r="O4" s="12" t="s">
        <v>706</v>
      </c>
      <c r="P4" s="12" t="s">
        <v>706</v>
      </c>
      <c r="Q4" s="12" t="s">
        <v>706</v>
      </c>
      <c r="R4" s="102" t="s">
        <v>8</v>
      </c>
      <c r="S4" s="49" t="s">
        <v>695</v>
      </c>
      <c r="T4" s="50" t="s">
        <v>696</v>
      </c>
      <c r="U4" s="51" t="s">
        <v>697</v>
      </c>
      <c r="V4" s="51" t="s">
        <v>707</v>
      </c>
      <c r="W4" s="52" t="s">
        <v>703</v>
      </c>
      <c r="X4" s="52" t="s">
        <v>704</v>
      </c>
    </row>
    <row r="5" spans="1:24" ht="21.95" customHeight="1">
      <c r="A5" s="31">
        <v>1</v>
      </c>
      <c r="B5" s="23" t="s">
        <v>73</v>
      </c>
      <c r="C5" s="32" t="s">
        <v>74</v>
      </c>
      <c r="D5" s="45">
        <v>6.53</v>
      </c>
      <c r="E5" s="97">
        <v>6.71</v>
      </c>
      <c r="F5" s="103">
        <f>MIN(D5:E5)</f>
        <v>6.53</v>
      </c>
      <c r="G5" s="45">
        <v>3.38</v>
      </c>
      <c r="H5" s="97">
        <v>2.95</v>
      </c>
      <c r="I5" s="113">
        <v>2.63</v>
      </c>
      <c r="J5" s="103">
        <f>MAX(G5:I5)</f>
        <v>3.38</v>
      </c>
      <c r="K5" s="45">
        <v>4.03</v>
      </c>
      <c r="L5" s="97">
        <v>4.1210000000000004</v>
      </c>
      <c r="M5" s="113">
        <v>3.89</v>
      </c>
      <c r="N5" s="103">
        <f>MAX(K5:M5)</f>
        <v>4.1210000000000004</v>
      </c>
      <c r="O5" s="45">
        <v>30.5</v>
      </c>
      <c r="P5" s="97">
        <v>26.5</v>
      </c>
      <c r="Q5" s="113">
        <v>30</v>
      </c>
      <c r="R5" s="103">
        <f>MAX(O5:Q5)</f>
        <v>30.5</v>
      </c>
      <c r="S5">
        <f>RANK(F5,$F$5:$F$12,$S$3)</f>
        <v>5</v>
      </c>
      <c r="T5">
        <f>RANK(J5,$J$5:$J$12,$T$3)</f>
        <v>5</v>
      </c>
      <c r="U5">
        <f>RANK(N5,$N$5:$N$12,$U$3)</f>
        <v>1</v>
      </c>
      <c r="V5">
        <f>RANK(R5,$R$5:$R$12,$V$3)</f>
        <v>1</v>
      </c>
      <c r="W5">
        <f>+S5+T5+U5+V5</f>
        <v>12</v>
      </c>
      <c r="X5">
        <f>RANK(W5,$W$5:$W$12,$X$3)</f>
        <v>2</v>
      </c>
    </row>
    <row r="6" spans="1:24" ht="21.95" customHeight="1">
      <c r="A6" s="5">
        <v>2</v>
      </c>
      <c r="B6" s="2" t="s">
        <v>75</v>
      </c>
      <c r="C6" s="10" t="s">
        <v>76</v>
      </c>
      <c r="D6" s="46">
        <v>5.66</v>
      </c>
      <c r="E6" s="99">
        <v>5.73</v>
      </c>
      <c r="F6" s="104">
        <f t="shared" ref="F6:F24" si="0">MIN(D6:E6)</f>
        <v>5.66</v>
      </c>
      <c r="G6" s="46">
        <v>4.05</v>
      </c>
      <c r="H6" s="99">
        <v>4.08</v>
      </c>
      <c r="I6" s="114">
        <v>5.16</v>
      </c>
      <c r="J6" s="104">
        <f t="shared" ref="J6:J24" si="1">MAX(G6:I6)</f>
        <v>5.16</v>
      </c>
      <c r="K6" s="46">
        <v>3.92</v>
      </c>
      <c r="L6" s="99">
        <v>4.07</v>
      </c>
      <c r="M6" s="114">
        <v>4.07</v>
      </c>
      <c r="N6" s="104">
        <f t="shared" ref="N6:N24" si="2">MAX(K6:M6)</f>
        <v>4.07</v>
      </c>
      <c r="O6" s="46">
        <v>27.5</v>
      </c>
      <c r="P6" s="99">
        <v>24.5</v>
      </c>
      <c r="Q6" s="114">
        <v>26.5</v>
      </c>
      <c r="R6" s="104">
        <f t="shared" ref="R6:R24" si="3">MAX(O6:Q6)</f>
        <v>27.5</v>
      </c>
      <c r="S6">
        <f t="shared" ref="S6:S12" si="4">RANK(F6,$F$5:$F$12,$S$3)</f>
        <v>1</v>
      </c>
      <c r="T6">
        <f t="shared" ref="T6:T12" si="5">RANK(J6,$J$5:$J$12,$T$3)</f>
        <v>1</v>
      </c>
      <c r="U6">
        <f t="shared" ref="U6:U12" si="6">RANK(N6,$N$5:$N$12,$U$3)</f>
        <v>3</v>
      </c>
      <c r="V6">
        <f t="shared" ref="V6:V12" si="7">RANK(R6,$R$5:$R$12,$V$3)</f>
        <v>3</v>
      </c>
      <c r="W6">
        <f t="shared" ref="W6:W12" si="8">+S6+T6+U6+V6</f>
        <v>8</v>
      </c>
      <c r="X6">
        <f t="shared" ref="X6:X12" si="9">RANK(W6,$W$5:$W$12,$X$3)</f>
        <v>1</v>
      </c>
    </row>
    <row r="7" spans="1:24" ht="21.95" customHeight="1">
      <c r="A7" s="5">
        <v>3</v>
      </c>
      <c r="B7" s="2" t="s">
        <v>77</v>
      </c>
      <c r="C7" s="10" t="s">
        <v>78</v>
      </c>
      <c r="D7" s="46">
        <v>6.36</v>
      </c>
      <c r="E7" s="99">
        <v>6.57</v>
      </c>
      <c r="F7" s="104">
        <f t="shared" si="0"/>
        <v>6.36</v>
      </c>
      <c r="G7" s="46">
        <v>2.57</v>
      </c>
      <c r="H7" s="99">
        <v>2</v>
      </c>
      <c r="I7" s="114">
        <v>1.95</v>
      </c>
      <c r="J7" s="104">
        <f t="shared" si="1"/>
        <v>2.57</v>
      </c>
      <c r="K7" s="46">
        <v>3.66</v>
      </c>
      <c r="L7" s="99">
        <v>3.81</v>
      </c>
      <c r="M7" s="114">
        <v>3.83</v>
      </c>
      <c r="N7" s="104">
        <f t="shared" si="2"/>
        <v>3.83</v>
      </c>
      <c r="O7" s="46">
        <v>17.5</v>
      </c>
      <c r="P7" s="99">
        <v>16</v>
      </c>
      <c r="Q7" s="114">
        <v>22</v>
      </c>
      <c r="R7" s="104">
        <f t="shared" si="3"/>
        <v>22</v>
      </c>
      <c r="S7">
        <f t="shared" si="4"/>
        <v>3</v>
      </c>
      <c r="T7">
        <f t="shared" si="5"/>
        <v>6</v>
      </c>
      <c r="U7">
        <f t="shared" si="6"/>
        <v>5</v>
      </c>
      <c r="V7">
        <f t="shared" si="7"/>
        <v>7</v>
      </c>
      <c r="W7">
        <f t="shared" si="8"/>
        <v>21</v>
      </c>
      <c r="X7">
        <f t="shared" si="9"/>
        <v>6</v>
      </c>
    </row>
    <row r="8" spans="1:24" ht="21.95" customHeight="1">
      <c r="A8" s="5">
        <v>4</v>
      </c>
      <c r="B8" s="2" t="s">
        <v>79</v>
      </c>
      <c r="C8" s="10" t="s">
        <v>80</v>
      </c>
      <c r="D8" s="46">
        <v>6.9</v>
      </c>
      <c r="E8" s="99">
        <v>6.71</v>
      </c>
      <c r="F8" s="104">
        <f t="shared" si="0"/>
        <v>6.71</v>
      </c>
      <c r="G8" s="46">
        <v>2.93</v>
      </c>
      <c r="H8" s="99">
        <v>4.1500000000000004</v>
      </c>
      <c r="I8" s="114">
        <v>3.56</v>
      </c>
      <c r="J8" s="104">
        <f t="shared" si="1"/>
        <v>4.1500000000000004</v>
      </c>
      <c r="K8" s="46">
        <v>3.79</v>
      </c>
      <c r="L8" s="99">
        <v>3.94</v>
      </c>
      <c r="M8" s="114">
        <v>3.85</v>
      </c>
      <c r="N8" s="104">
        <f t="shared" si="2"/>
        <v>3.94</v>
      </c>
      <c r="O8" s="46">
        <v>15</v>
      </c>
      <c r="P8" s="99">
        <v>20.001000000000001</v>
      </c>
      <c r="Q8" s="114">
        <v>22.001000000000001</v>
      </c>
      <c r="R8" s="104">
        <f t="shared" si="3"/>
        <v>22.001000000000001</v>
      </c>
      <c r="S8">
        <f t="shared" si="4"/>
        <v>6</v>
      </c>
      <c r="T8">
        <f t="shared" si="5"/>
        <v>3</v>
      </c>
      <c r="U8">
        <f t="shared" si="6"/>
        <v>4</v>
      </c>
      <c r="V8">
        <f t="shared" si="7"/>
        <v>6</v>
      </c>
      <c r="W8">
        <f t="shared" si="8"/>
        <v>19</v>
      </c>
      <c r="X8">
        <f t="shared" si="9"/>
        <v>5</v>
      </c>
    </row>
    <row r="9" spans="1:24" ht="21.95" customHeight="1">
      <c r="A9" s="5">
        <v>5</v>
      </c>
      <c r="B9" s="2" t="s">
        <v>81</v>
      </c>
      <c r="C9" s="10" t="s">
        <v>82</v>
      </c>
      <c r="D9" s="46">
        <v>7.56</v>
      </c>
      <c r="E9" s="99">
        <v>8.01</v>
      </c>
      <c r="F9" s="104">
        <f t="shared" si="0"/>
        <v>7.56</v>
      </c>
      <c r="G9" s="46">
        <v>1.3</v>
      </c>
      <c r="H9" s="99">
        <v>1.44</v>
      </c>
      <c r="I9" s="114">
        <v>1.65</v>
      </c>
      <c r="J9" s="104">
        <f t="shared" si="1"/>
        <v>1.65</v>
      </c>
      <c r="K9" s="46">
        <v>3.72</v>
      </c>
      <c r="L9" s="99">
        <v>3.33</v>
      </c>
      <c r="M9" s="114">
        <v>3.2</v>
      </c>
      <c r="N9" s="104">
        <f t="shared" si="2"/>
        <v>3.72</v>
      </c>
      <c r="O9" s="46">
        <v>14.5</v>
      </c>
      <c r="P9" s="99">
        <v>15</v>
      </c>
      <c r="Q9" s="114">
        <v>15</v>
      </c>
      <c r="R9" s="104">
        <f t="shared" si="3"/>
        <v>15</v>
      </c>
      <c r="S9">
        <f t="shared" si="4"/>
        <v>8</v>
      </c>
      <c r="T9">
        <f t="shared" si="5"/>
        <v>8</v>
      </c>
      <c r="U9">
        <f t="shared" si="6"/>
        <v>7</v>
      </c>
      <c r="V9">
        <f t="shared" si="7"/>
        <v>8</v>
      </c>
      <c r="W9">
        <f t="shared" si="8"/>
        <v>31</v>
      </c>
      <c r="X9">
        <f t="shared" si="9"/>
        <v>8</v>
      </c>
    </row>
    <row r="10" spans="1:24" ht="21.95" customHeight="1">
      <c r="A10" s="5">
        <v>6</v>
      </c>
      <c r="B10" s="2" t="s">
        <v>83</v>
      </c>
      <c r="C10" s="10" t="s">
        <v>84</v>
      </c>
      <c r="D10" s="46">
        <v>7.01</v>
      </c>
      <c r="E10" s="99">
        <v>7.01</v>
      </c>
      <c r="F10" s="104">
        <f t="shared" si="0"/>
        <v>7.01</v>
      </c>
      <c r="G10" s="46">
        <v>1.07</v>
      </c>
      <c r="H10" s="99">
        <v>2.0099999999999998</v>
      </c>
      <c r="I10" s="114">
        <v>2.2599999999999998</v>
      </c>
      <c r="J10" s="104">
        <f t="shared" si="1"/>
        <v>2.2599999999999998</v>
      </c>
      <c r="K10" s="46">
        <v>3.46</v>
      </c>
      <c r="L10" s="99">
        <v>3.57</v>
      </c>
      <c r="M10" s="114">
        <v>3.51</v>
      </c>
      <c r="N10" s="104">
        <f t="shared" si="2"/>
        <v>3.57</v>
      </c>
      <c r="O10" s="46">
        <v>23</v>
      </c>
      <c r="P10" s="99">
        <v>28</v>
      </c>
      <c r="Q10" s="114">
        <v>27.5</v>
      </c>
      <c r="R10" s="104">
        <f t="shared" si="3"/>
        <v>28</v>
      </c>
      <c r="S10">
        <f t="shared" si="4"/>
        <v>7</v>
      </c>
      <c r="T10">
        <f t="shared" si="5"/>
        <v>7</v>
      </c>
      <c r="U10">
        <f t="shared" si="6"/>
        <v>8</v>
      </c>
      <c r="V10">
        <f t="shared" si="7"/>
        <v>2</v>
      </c>
      <c r="W10">
        <f t="shared" si="8"/>
        <v>24</v>
      </c>
      <c r="X10">
        <f t="shared" si="9"/>
        <v>7</v>
      </c>
    </row>
    <row r="11" spans="1:24" ht="21.95" customHeight="1">
      <c r="A11" s="5">
        <v>7</v>
      </c>
      <c r="B11" s="2" t="s">
        <v>85</v>
      </c>
      <c r="C11" s="10" t="s">
        <v>82</v>
      </c>
      <c r="D11" s="46">
        <v>6.38</v>
      </c>
      <c r="E11" s="99">
        <v>6.37</v>
      </c>
      <c r="F11" s="104">
        <f t="shared" si="0"/>
        <v>6.37</v>
      </c>
      <c r="G11" s="46">
        <v>3.27</v>
      </c>
      <c r="H11" s="99">
        <v>3.19</v>
      </c>
      <c r="I11" s="114">
        <v>3.56</v>
      </c>
      <c r="J11" s="104">
        <f t="shared" si="1"/>
        <v>3.56</v>
      </c>
      <c r="K11" s="46">
        <v>4.0199999999999996</v>
      </c>
      <c r="L11" s="99">
        <v>4.1100000000000003</v>
      </c>
      <c r="M11" s="114">
        <v>4.12</v>
      </c>
      <c r="N11" s="104">
        <f t="shared" si="2"/>
        <v>4.12</v>
      </c>
      <c r="O11" s="46">
        <v>23.001000000000001</v>
      </c>
      <c r="P11" s="99">
        <v>16.5</v>
      </c>
      <c r="Q11" s="114">
        <v>22.5</v>
      </c>
      <c r="R11" s="104">
        <f t="shared" si="3"/>
        <v>23.001000000000001</v>
      </c>
      <c r="S11">
        <f t="shared" si="4"/>
        <v>4</v>
      </c>
      <c r="T11">
        <f t="shared" si="5"/>
        <v>4</v>
      </c>
      <c r="U11">
        <f t="shared" si="6"/>
        <v>2</v>
      </c>
      <c r="V11">
        <f t="shared" si="7"/>
        <v>4</v>
      </c>
      <c r="W11">
        <f t="shared" si="8"/>
        <v>14</v>
      </c>
      <c r="X11">
        <f t="shared" si="9"/>
        <v>3</v>
      </c>
    </row>
    <row r="12" spans="1:24" ht="21.95" customHeight="1">
      <c r="A12" s="5">
        <v>8</v>
      </c>
      <c r="B12" s="2" t="s">
        <v>86</v>
      </c>
      <c r="C12" s="10" t="s">
        <v>87</v>
      </c>
      <c r="D12" s="46">
        <v>6</v>
      </c>
      <c r="E12" s="99">
        <v>6.07</v>
      </c>
      <c r="F12" s="104">
        <f t="shared" si="0"/>
        <v>6</v>
      </c>
      <c r="G12" s="46">
        <v>3.75</v>
      </c>
      <c r="H12" s="99">
        <v>4.55</v>
      </c>
      <c r="I12" s="114">
        <v>4.18</v>
      </c>
      <c r="J12" s="104">
        <f t="shared" si="1"/>
        <v>4.55</v>
      </c>
      <c r="K12" s="46">
        <v>3.6</v>
      </c>
      <c r="L12" s="99">
        <v>3.65</v>
      </c>
      <c r="M12" s="114">
        <v>3.77</v>
      </c>
      <c r="N12" s="104">
        <f t="shared" si="2"/>
        <v>3.77</v>
      </c>
      <c r="O12" s="46">
        <v>21.5</v>
      </c>
      <c r="P12" s="99">
        <v>19</v>
      </c>
      <c r="Q12" s="114">
        <v>23</v>
      </c>
      <c r="R12" s="104">
        <f t="shared" si="3"/>
        <v>23</v>
      </c>
      <c r="S12">
        <f t="shared" si="4"/>
        <v>2</v>
      </c>
      <c r="T12">
        <f t="shared" si="5"/>
        <v>2</v>
      </c>
      <c r="U12">
        <f t="shared" si="6"/>
        <v>6</v>
      </c>
      <c r="V12">
        <f t="shared" si="7"/>
        <v>5</v>
      </c>
      <c r="W12">
        <f t="shared" si="8"/>
        <v>15</v>
      </c>
      <c r="X12">
        <f t="shared" si="9"/>
        <v>4</v>
      </c>
    </row>
    <row r="13" spans="1:24" ht="21.95" customHeight="1">
      <c r="A13" s="5">
        <v>9</v>
      </c>
      <c r="B13" s="2"/>
      <c r="C13" s="10"/>
      <c r="D13" s="14"/>
      <c r="E13" s="2"/>
      <c r="F13" s="36">
        <f t="shared" si="0"/>
        <v>0</v>
      </c>
      <c r="G13" s="14"/>
      <c r="H13" s="2"/>
      <c r="I13" s="3"/>
      <c r="J13" s="36">
        <f t="shared" si="1"/>
        <v>0</v>
      </c>
      <c r="K13" s="14"/>
      <c r="L13" s="2"/>
      <c r="M13" s="3"/>
      <c r="N13" s="36">
        <f t="shared" si="2"/>
        <v>0</v>
      </c>
      <c r="O13" s="14"/>
      <c r="P13" s="2"/>
      <c r="Q13" s="3"/>
      <c r="R13" s="36">
        <f t="shared" si="3"/>
        <v>0</v>
      </c>
    </row>
    <row r="14" spans="1:24" ht="21.95" customHeight="1">
      <c r="A14" s="5">
        <v>10</v>
      </c>
      <c r="B14" s="2"/>
      <c r="C14" s="10"/>
      <c r="D14" s="14"/>
      <c r="E14" s="2"/>
      <c r="F14" s="36">
        <f t="shared" si="0"/>
        <v>0</v>
      </c>
      <c r="G14" s="14"/>
      <c r="H14" s="2"/>
      <c r="I14" s="3"/>
      <c r="J14" s="36">
        <f t="shared" si="1"/>
        <v>0</v>
      </c>
      <c r="K14" s="14"/>
      <c r="L14" s="2"/>
      <c r="M14" s="3"/>
      <c r="N14" s="36">
        <f t="shared" si="2"/>
        <v>0</v>
      </c>
      <c r="O14" s="14"/>
      <c r="P14" s="2"/>
      <c r="Q14" s="3"/>
      <c r="R14" s="36">
        <f t="shared" si="3"/>
        <v>0</v>
      </c>
    </row>
    <row r="15" spans="1:24" ht="21.95" customHeight="1">
      <c r="A15" s="5">
        <v>11</v>
      </c>
      <c r="B15" s="2"/>
      <c r="C15" s="10"/>
      <c r="D15" s="14"/>
      <c r="E15" s="2"/>
      <c r="F15" s="36">
        <f t="shared" si="0"/>
        <v>0</v>
      </c>
      <c r="G15" s="14"/>
      <c r="H15" s="2"/>
      <c r="I15" s="3"/>
      <c r="J15" s="36">
        <f t="shared" si="1"/>
        <v>0</v>
      </c>
      <c r="K15" s="14"/>
      <c r="L15" s="2"/>
      <c r="M15" s="3"/>
      <c r="N15" s="36">
        <f t="shared" si="2"/>
        <v>0</v>
      </c>
      <c r="O15" s="14"/>
      <c r="P15" s="2"/>
      <c r="Q15" s="3"/>
      <c r="R15" s="36">
        <f t="shared" si="3"/>
        <v>0</v>
      </c>
    </row>
    <row r="16" spans="1:24" ht="21.95" customHeight="1">
      <c r="A16" s="5">
        <v>12</v>
      </c>
      <c r="B16" s="2"/>
      <c r="C16" s="10"/>
      <c r="D16" s="14"/>
      <c r="E16" s="2"/>
      <c r="F16" s="36">
        <f t="shared" si="0"/>
        <v>0</v>
      </c>
      <c r="G16" s="14"/>
      <c r="H16" s="2"/>
      <c r="I16" s="3"/>
      <c r="J16" s="36">
        <f t="shared" si="1"/>
        <v>0</v>
      </c>
      <c r="K16" s="14"/>
      <c r="L16" s="2"/>
      <c r="M16" s="3"/>
      <c r="N16" s="36">
        <f t="shared" si="2"/>
        <v>0</v>
      </c>
      <c r="O16" s="14"/>
      <c r="P16" s="2"/>
      <c r="Q16" s="3"/>
      <c r="R16" s="36">
        <f t="shared" si="3"/>
        <v>0</v>
      </c>
    </row>
    <row r="17" spans="1:18" ht="21.95" customHeight="1">
      <c r="A17" s="5">
        <v>13</v>
      </c>
      <c r="B17" s="2"/>
      <c r="C17" s="10"/>
      <c r="D17" s="14"/>
      <c r="E17" s="2"/>
      <c r="F17" s="36">
        <f t="shared" si="0"/>
        <v>0</v>
      </c>
      <c r="G17" s="14"/>
      <c r="H17" s="2"/>
      <c r="I17" s="3"/>
      <c r="J17" s="36">
        <f t="shared" si="1"/>
        <v>0</v>
      </c>
      <c r="K17" s="14"/>
      <c r="L17" s="2"/>
      <c r="M17" s="3"/>
      <c r="N17" s="36">
        <f t="shared" si="2"/>
        <v>0</v>
      </c>
      <c r="O17" s="14"/>
      <c r="P17" s="2"/>
      <c r="Q17" s="3"/>
      <c r="R17" s="36">
        <f t="shared" si="3"/>
        <v>0</v>
      </c>
    </row>
    <row r="18" spans="1:18" ht="21.95" customHeight="1">
      <c r="A18" s="5">
        <v>14</v>
      </c>
      <c r="B18" s="2"/>
      <c r="C18" s="10"/>
      <c r="D18" s="14"/>
      <c r="E18" s="2"/>
      <c r="F18" s="36">
        <f t="shared" si="0"/>
        <v>0</v>
      </c>
      <c r="G18" s="14"/>
      <c r="H18" s="2"/>
      <c r="I18" s="3"/>
      <c r="J18" s="36">
        <f t="shared" si="1"/>
        <v>0</v>
      </c>
      <c r="K18" s="14"/>
      <c r="L18" s="2"/>
      <c r="M18" s="3"/>
      <c r="N18" s="36">
        <f t="shared" si="2"/>
        <v>0</v>
      </c>
      <c r="O18" s="14"/>
      <c r="P18" s="2"/>
      <c r="Q18" s="3"/>
      <c r="R18" s="36">
        <f t="shared" si="3"/>
        <v>0</v>
      </c>
    </row>
    <row r="19" spans="1:18" ht="21.95" customHeight="1">
      <c r="A19" s="5">
        <v>15</v>
      </c>
      <c r="B19" s="2"/>
      <c r="C19" s="10"/>
      <c r="D19" s="14"/>
      <c r="E19" s="2"/>
      <c r="F19" s="36">
        <f t="shared" si="0"/>
        <v>0</v>
      </c>
      <c r="G19" s="14"/>
      <c r="H19" s="2"/>
      <c r="I19" s="3"/>
      <c r="J19" s="36">
        <f t="shared" si="1"/>
        <v>0</v>
      </c>
      <c r="K19" s="14"/>
      <c r="L19" s="2"/>
      <c r="M19" s="3"/>
      <c r="N19" s="36">
        <f t="shared" si="2"/>
        <v>0</v>
      </c>
      <c r="O19" s="14"/>
      <c r="P19" s="2"/>
      <c r="Q19" s="3"/>
      <c r="R19" s="36">
        <f t="shared" si="3"/>
        <v>0</v>
      </c>
    </row>
    <row r="20" spans="1:18" ht="21.95" customHeight="1">
      <c r="A20" s="5">
        <v>16</v>
      </c>
      <c r="B20" s="2"/>
      <c r="C20" s="10"/>
      <c r="D20" s="14"/>
      <c r="E20" s="2"/>
      <c r="F20" s="36">
        <f t="shared" si="0"/>
        <v>0</v>
      </c>
      <c r="G20" s="14"/>
      <c r="H20" s="2"/>
      <c r="I20" s="3"/>
      <c r="J20" s="36">
        <f t="shared" si="1"/>
        <v>0</v>
      </c>
      <c r="K20" s="14"/>
      <c r="L20" s="2"/>
      <c r="M20" s="3"/>
      <c r="N20" s="36">
        <f t="shared" si="2"/>
        <v>0</v>
      </c>
      <c r="O20" s="14"/>
      <c r="P20" s="2"/>
      <c r="Q20" s="3"/>
      <c r="R20" s="36">
        <f t="shared" si="3"/>
        <v>0</v>
      </c>
    </row>
    <row r="21" spans="1:18" ht="21.95" customHeight="1">
      <c r="A21" s="5">
        <v>17</v>
      </c>
      <c r="B21" s="2"/>
      <c r="C21" s="10"/>
      <c r="D21" s="14"/>
      <c r="E21" s="2"/>
      <c r="F21" s="36">
        <f t="shared" si="0"/>
        <v>0</v>
      </c>
      <c r="G21" s="14"/>
      <c r="H21" s="2"/>
      <c r="I21" s="3"/>
      <c r="J21" s="36">
        <f t="shared" si="1"/>
        <v>0</v>
      </c>
      <c r="K21" s="14"/>
      <c r="L21" s="2"/>
      <c r="M21" s="3"/>
      <c r="N21" s="36">
        <f t="shared" si="2"/>
        <v>0</v>
      </c>
      <c r="O21" s="14"/>
      <c r="P21" s="2"/>
      <c r="Q21" s="3"/>
      <c r="R21" s="36">
        <f t="shared" si="3"/>
        <v>0</v>
      </c>
    </row>
    <row r="22" spans="1:18" ht="21.95" customHeight="1">
      <c r="A22" s="5">
        <v>18</v>
      </c>
      <c r="B22" s="2"/>
      <c r="C22" s="10"/>
      <c r="D22" s="14"/>
      <c r="E22" s="2"/>
      <c r="F22" s="36">
        <f t="shared" si="0"/>
        <v>0</v>
      </c>
      <c r="G22" s="14"/>
      <c r="H22" s="2"/>
      <c r="I22" s="3"/>
      <c r="J22" s="36">
        <f t="shared" si="1"/>
        <v>0</v>
      </c>
      <c r="K22" s="14"/>
      <c r="L22" s="2"/>
      <c r="M22" s="3"/>
      <c r="N22" s="36">
        <f t="shared" si="2"/>
        <v>0</v>
      </c>
      <c r="O22" s="14"/>
      <c r="P22" s="2"/>
      <c r="Q22" s="3"/>
      <c r="R22" s="36">
        <f t="shared" si="3"/>
        <v>0</v>
      </c>
    </row>
    <row r="23" spans="1:18" ht="21.95" customHeight="1">
      <c r="A23" s="5">
        <v>19</v>
      </c>
      <c r="B23" s="2"/>
      <c r="C23" s="10"/>
      <c r="D23" s="14"/>
      <c r="E23" s="2"/>
      <c r="F23" s="36">
        <f t="shared" si="0"/>
        <v>0</v>
      </c>
      <c r="G23" s="14"/>
      <c r="H23" s="2"/>
      <c r="I23" s="3"/>
      <c r="J23" s="36">
        <f t="shared" si="1"/>
        <v>0</v>
      </c>
      <c r="K23" s="14"/>
      <c r="L23" s="2"/>
      <c r="M23" s="3"/>
      <c r="N23" s="36">
        <f t="shared" si="2"/>
        <v>0</v>
      </c>
      <c r="O23" s="14"/>
      <c r="P23" s="2"/>
      <c r="Q23" s="3"/>
      <c r="R23" s="36">
        <f t="shared" si="3"/>
        <v>0</v>
      </c>
    </row>
    <row r="24" spans="1:18" ht="21.95" customHeight="1" thickBot="1">
      <c r="A24" s="6">
        <v>20</v>
      </c>
      <c r="B24" s="7"/>
      <c r="C24" s="11"/>
      <c r="D24" s="15"/>
      <c r="E24" s="7"/>
      <c r="F24" s="37">
        <f t="shared" si="0"/>
        <v>0</v>
      </c>
      <c r="G24" s="15"/>
      <c r="H24" s="7"/>
      <c r="I24" s="8"/>
      <c r="J24" s="37">
        <f t="shared" si="1"/>
        <v>0</v>
      </c>
      <c r="K24" s="15"/>
      <c r="L24" s="7"/>
      <c r="M24" s="8"/>
      <c r="N24" s="37">
        <f t="shared" si="2"/>
        <v>0</v>
      </c>
      <c r="O24" s="15"/>
      <c r="P24" s="7"/>
      <c r="Q24" s="8"/>
      <c r="R24" s="37">
        <f t="shared" si="3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2:I2"/>
    <mergeCell ref="A3:I3"/>
    <mergeCell ref="J3:N3"/>
    <mergeCell ref="A1:R1"/>
    <mergeCell ref="J2:R2"/>
  </mergeCells>
  <pageMargins left="0.19685039370078741" right="0.19685039370078741" top="0.51181102362204722" bottom="0.51181102362204722" header="0.19685039370078741" footer="0.19685039370078741"/>
  <pageSetup paperSize="9" scale="79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  <pageSetUpPr fitToPage="1"/>
  </sheetPr>
  <dimension ref="A1:X1048576"/>
  <sheetViews>
    <sheetView workbookViewId="0">
      <selection activeCell="A2" sqref="A2:I2"/>
    </sheetView>
  </sheetViews>
  <sheetFormatPr defaultRowHeight="21.95" customHeight="1"/>
  <cols>
    <col min="1" max="1" width="4.625" customWidth="1"/>
    <col min="2" max="2" width="18.75" customWidth="1"/>
    <col min="3" max="3" width="10.375" style="4" customWidth="1"/>
    <col min="4" max="6" width="7.25" customWidth="1"/>
    <col min="7" max="10" width="7.5" customWidth="1"/>
    <col min="11" max="18" width="9.125" customWidth="1"/>
    <col min="19" max="23" width="6" hidden="1" customWidth="1"/>
    <col min="24" max="24" width="6.75" customWidth="1"/>
    <col min="25" max="260" width="8.375" customWidth="1"/>
    <col min="261" max="1028" width="10.75" customWidth="1"/>
    <col min="1029" max="1029" width="9" customWidth="1"/>
  </cols>
  <sheetData>
    <row r="1" spans="1:24" ht="15" thickBo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8"/>
    </row>
    <row r="2" spans="1:24" s="1" customFormat="1" ht="15.95" customHeight="1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82" t="s">
        <v>88</v>
      </c>
      <c r="K2" s="83"/>
      <c r="L2" s="83"/>
      <c r="M2" s="83"/>
      <c r="N2" s="83"/>
      <c r="O2" s="83"/>
      <c r="P2" s="83"/>
      <c r="Q2" s="83"/>
      <c r="R2" s="84"/>
    </row>
    <row r="3" spans="1:24" s="1" customFormat="1" ht="15.95" customHeight="1" thickBot="1">
      <c r="A3" s="68" t="s">
        <v>3</v>
      </c>
      <c r="B3" s="69"/>
      <c r="C3" s="69"/>
      <c r="D3" s="69"/>
      <c r="E3" s="69"/>
      <c r="F3" s="69"/>
      <c r="G3" s="69"/>
      <c r="H3" s="69"/>
      <c r="I3" s="69"/>
      <c r="J3" s="85"/>
      <c r="K3" s="85"/>
      <c r="L3" s="85"/>
      <c r="M3" s="85"/>
      <c r="N3" s="86"/>
      <c r="O3" s="87"/>
      <c r="P3" s="88"/>
      <c r="Q3" s="88"/>
      <c r="R3" s="89"/>
      <c r="S3" s="53">
        <v>1</v>
      </c>
      <c r="T3" s="53">
        <v>0</v>
      </c>
      <c r="U3" s="53">
        <v>0</v>
      </c>
      <c r="V3" s="53">
        <v>0</v>
      </c>
      <c r="W3" s="53"/>
      <c r="X3" s="53">
        <v>1</v>
      </c>
    </row>
    <row r="4" spans="1:24" s="1" customFormat="1" ht="30.75" customHeight="1" thickBot="1">
      <c r="A4" s="78" t="s">
        <v>4</v>
      </c>
      <c r="B4" s="79" t="s">
        <v>5</v>
      </c>
      <c r="C4" s="80" t="s">
        <v>6</v>
      </c>
      <c r="D4" s="77" t="s">
        <v>7</v>
      </c>
      <c r="E4" s="81" t="s">
        <v>7</v>
      </c>
      <c r="F4" s="120" t="s">
        <v>8</v>
      </c>
      <c r="G4" s="121" t="s">
        <v>708</v>
      </c>
      <c r="H4" s="122" t="s">
        <v>708</v>
      </c>
      <c r="I4" s="123" t="s">
        <v>708</v>
      </c>
      <c r="J4" s="120" t="s">
        <v>8</v>
      </c>
      <c r="K4" s="77" t="s">
        <v>10</v>
      </c>
      <c r="L4" s="81" t="s">
        <v>10</v>
      </c>
      <c r="M4" s="81" t="s">
        <v>10</v>
      </c>
      <c r="N4" s="120" t="s">
        <v>8</v>
      </c>
      <c r="O4" s="77" t="s">
        <v>96</v>
      </c>
      <c r="P4" s="77" t="s">
        <v>96</v>
      </c>
      <c r="Q4" s="77" t="s">
        <v>96</v>
      </c>
      <c r="R4" s="120" t="s">
        <v>8</v>
      </c>
      <c r="S4" s="49" t="s">
        <v>695</v>
      </c>
      <c r="T4" s="50" t="s">
        <v>696</v>
      </c>
      <c r="U4" s="51" t="s">
        <v>697</v>
      </c>
      <c r="V4" s="51" t="s">
        <v>707</v>
      </c>
      <c r="W4" s="52" t="s">
        <v>703</v>
      </c>
      <c r="X4" s="52" t="s">
        <v>704</v>
      </c>
    </row>
    <row r="5" spans="1:24" ht="21.95" customHeight="1">
      <c r="A5" s="31">
        <v>1</v>
      </c>
      <c r="B5" s="23" t="s">
        <v>89</v>
      </c>
      <c r="C5" s="32" t="s">
        <v>82</v>
      </c>
      <c r="D5" s="45">
        <v>5.37</v>
      </c>
      <c r="E5" s="97">
        <v>5.35</v>
      </c>
      <c r="F5" s="103">
        <f>MIN(D5:E5)</f>
        <v>5.35</v>
      </c>
      <c r="G5" s="45">
        <v>4.8499999999999996</v>
      </c>
      <c r="H5" s="97">
        <v>4.83</v>
      </c>
      <c r="I5" s="113">
        <v>4.83</v>
      </c>
      <c r="J5" s="103">
        <f>MAX(G5:I5)</f>
        <v>4.8499999999999996</v>
      </c>
      <c r="K5" s="45">
        <v>4.67</v>
      </c>
      <c r="L5" s="97">
        <v>4.57</v>
      </c>
      <c r="M5" s="98">
        <v>4.37</v>
      </c>
      <c r="N5" s="103">
        <f>MAX(K5:M5)</f>
        <v>4.67</v>
      </c>
      <c r="O5" s="45">
        <v>30</v>
      </c>
      <c r="P5" s="97">
        <v>30</v>
      </c>
      <c r="Q5" s="113">
        <v>35</v>
      </c>
      <c r="R5" s="103">
        <f>MAX(O5:Q5)</f>
        <v>35</v>
      </c>
      <c r="S5">
        <f>RANK(F5,$F$5:$F$8,$S$3)</f>
        <v>1</v>
      </c>
      <c r="T5">
        <f>RANK(J5,$J$5:$J$8,$T$3)</f>
        <v>2</v>
      </c>
      <c r="U5">
        <f>RANK(N5,$N$5:$N$8,$U$3)</f>
        <v>1</v>
      </c>
      <c r="V5">
        <f>RANK(R5,$R$5:$R$8,$V$3)</f>
        <v>1</v>
      </c>
      <c r="W5">
        <f>+S5+T5+U5+V5</f>
        <v>5</v>
      </c>
      <c r="X5">
        <f>RANK(W5,$W$5:$W$8,$X$3)</f>
        <v>1</v>
      </c>
    </row>
    <row r="6" spans="1:24" ht="21.95" customHeight="1">
      <c r="A6" s="5">
        <v>2</v>
      </c>
      <c r="B6" s="2" t="s">
        <v>90</v>
      </c>
      <c r="C6" s="10" t="s">
        <v>78</v>
      </c>
      <c r="D6" s="46">
        <v>6.81</v>
      </c>
      <c r="E6" s="99">
        <v>6.61</v>
      </c>
      <c r="F6" s="104">
        <f t="shared" ref="F6:F24" si="0">MIN(D6:E6)</f>
        <v>6.61</v>
      </c>
      <c r="G6" s="46">
        <v>3.24</v>
      </c>
      <c r="H6" s="99">
        <v>3.91</v>
      </c>
      <c r="I6" s="114">
        <v>3</v>
      </c>
      <c r="J6" s="104">
        <f t="shared" ref="J6:J24" si="1">MAX(G6:I6)</f>
        <v>3.91</v>
      </c>
      <c r="K6" s="46">
        <v>3.79</v>
      </c>
      <c r="L6" s="99">
        <v>3.72</v>
      </c>
      <c r="M6" s="100">
        <v>3.59</v>
      </c>
      <c r="N6" s="104">
        <f t="shared" ref="N6:N24" si="2">MAX(K6:M6)</f>
        <v>3.79</v>
      </c>
      <c r="O6" s="46">
        <v>27</v>
      </c>
      <c r="P6" s="99">
        <v>24</v>
      </c>
      <c r="Q6" s="114">
        <v>9</v>
      </c>
      <c r="R6" s="104">
        <f t="shared" ref="R6:R24" si="3">MAX(O6:Q6)</f>
        <v>27</v>
      </c>
      <c r="S6">
        <f t="shared" ref="S6:S8" si="4">RANK(F6,$F$5:$F$8,$S$3)</f>
        <v>4</v>
      </c>
      <c r="T6">
        <f t="shared" ref="T6:T8" si="5">RANK(J6,$J$5:$J$8,$T$3)</f>
        <v>4</v>
      </c>
      <c r="U6">
        <f t="shared" ref="U6:U8" si="6">RANK(N6,$N$5:$N$8,$U$3)</f>
        <v>3</v>
      </c>
      <c r="V6">
        <f t="shared" ref="V6:V8" si="7">RANK(R6,$R$5:$R$8,$V$3)</f>
        <v>3</v>
      </c>
      <c r="W6">
        <f t="shared" ref="W6:W8" si="8">+S6+T6+U6+V6</f>
        <v>14</v>
      </c>
      <c r="X6">
        <f t="shared" ref="X6:X8" si="9">RANK(W6,$W$5:$W$8,$X$3)</f>
        <v>4</v>
      </c>
    </row>
    <row r="7" spans="1:24" ht="21.95" customHeight="1">
      <c r="A7" s="5">
        <v>3</v>
      </c>
      <c r="B7" s="2" t="s">
        <v>91</v>
      </c>
      <c r="C7" s="10" t="s">
        <v>92</v>
      </c>
      <c r="D7" s="46">
        <v>6.09</v>
      </c>
      <c r="E7" s="99">
        <v>6.03</v>
      </c>
      <c r="F7" s="104">
        <f t="shared" si="0"/>
        <v>6.03</v>
      </c>
      <c r="G7" s="46">
        <v>5.21</v>
      </c>
      <c r="H7" s="99">
        <v>4.53</v>
      </c>
      <c r="I7" s="114">
        <v>5.28</v>
      </c>
      <c r="J7" s="104">
        <f t="shared" si="1"/>
        <v>5.28</v>
      </c>
      <c r="K7" s="46">
        <v>4.1399999999999997</v>
      </c>
      <c r="L7" s="99">
        <v>4.04</v>
      </c>
      <c r="M7" s="100">
        <v>3.73</v>
      </c>
      <c r="N7" s="104">
        <f t="shared" si="2"/>
        <v>4.1399999999999997</v>
      </c>
      <c r="O7" s="46">
        <v>26</v>
      </c>
      <c r="P7" s="99">
        <v>22.5</v>
      </c>
      <c r="Q7" s="114">
        <v>28.5</v>
      </c>
      <c r="R7" s="104">
        <f t="shared" si="3"/>
        <v>28.5</v>
      </c>
      <c r="S7">
        <f t="shared" si="4"/>
        <v>3</v>
      </c>
      <c r="T7">
        <f t="shared" si="5"/>
        <v>1</v>
      </c>
      <c r="U7">
        <f t="shared" si="6"/>
        <v>2</v>
      </c>
      <c r="V7">
        <f t="shared" si="7"/>
        <v>2</v>
      </c>
      <c r="W7">
        <f t="shared" si="8"/>
        <v>8</v>
      </c>
      <c r="X7">
        <f t="shared" si="9"/>
        <v>2</v>
      </c>
    </row>
    <row r="8" spans="1:24" ht="21.95" customHeight="1">
      <c r="A8" s="5">
        <v>4</v>
      </c>
      <c r="B8" s="2" t="s">
        <v>699</v>
      </c>
      <c r="C8" s="54" t="s">
        <v>700</v>
      </c>
      <c r="D8" s="46">
        <v>5.91</v>
      </c>
      <c r="E8" s="99">
        <v>6.09</v>
      </c>
      <c r="F8" s="104">
        <f t="shared" si="0"/>
        <v>5.91</v>
      </c>
      <c r="G8" s="46">
        <v>2.44</v>
      </c>
      <c r="H8" s="99">
        <v>3.41</v>
      </c>
      <c r="I8" s="114">
        <v>4.18</v>
      </c>
      <c r="J8" s="104">
        <f t="shared" si="1"/>
        <v>4.18</v>
      </c>
      <c r="K8" s="46">
        <v>3.01</v>
      </c>
      <c r="L8" s="99">
        <v>3.2</v>
      </c>
      <c r="M8" s="100">
        <v>3.43</v>
      </c>
      <c r="N8" s="104">
        <f t="shared" si="2"/>
        <v>3.43</v>
      </c>
      <c r="O8" s="46">
        <v>17.5</v>
      </c>
      <c r="P8" s="99">
        <v>19</v>
      </c>
      <c r="Q8" s="114">
        <v>23</v>
      </c>
      <c r="R8" s="104">
        <f t="shared" si="3"/>
        <v>23</v>
      </c>
      <c r="S8">
        <f t="shared" si="4"/>
        <v>2</v>
      </c>
      <c r="T8">
        <f t="shared" si="5"/>
        <v>3</v>
      </c>
      <c r="U8">
        <f t="shared" si="6"/>
        <v>4</v>
      </c>
      <c r="V8">
        <f t="shared" si="7"/>
        <v>4</v>
      </c>
      <c r="W8">
        <f t="shared" si="8"/>
        <v>13</v>
      </c>
      <c r="X8">
        <f t="shared" si="9"/>
        <v>3</v>
      </c>
    </row>
    <row r="9" spans="1:24" ht="21.95" customHeight="1">
      <c r="A9" s="5">
        <v>5</v>
      </c>
      <c r="B9" s="2"/>
      <c r="C9" s="10"/>
      <c r="D9" s="14"/>
      <c r="E9" s="2"/>
      <c r="F9" s="36">
        <f t="shared" si="0"/>
        <v>0</v>
      </c>
      <c r="G9" s="14"/>
      <c r="H9" s="2"/>
      <c r="I9" s="3"/>
      <c r="J9" s="36">
        <f t="shared" si="1"/>
        <v>0</v>
      </c>
      <c r="K9" s="14"/>
      <c r="L9" s="2"/>
      <c r="M9" s="3"/>
      <c r="N9" s="36">
        <f t="shared" si="2"/>
        <v>0</v>
      </c>
      <c r="O9" s="14"/>
      <c r="P9" s="2"/>
      <c r="Q9" s="3"/>
      <c r="R9" s="36">
        <f t="shared" si="3"/>
        <v>0</v>
      </c>
    </row>
    <row r="10" spans="1:24" ht="21.95" customHeight="1">
      <c r="A10" s="5">
        <v>6</v>
      </c>
      <c r="B10" s="2"/>
      <c r="C10" s="10"/>
      <c r="D10" s="14"/>
      <c r="E10" s="2"/>
      <c r="F10" s="36">
        <f t="shared" si="0"/>
        <v>0</v>
      </c>
      <c r="G10" s="14"/>
      <c r="H10" s="2"/>
      <c r="I10" s="3"/>
      <c r="J10" s="36">
        <f t="shared" si="1"/>
        <v>0</v>
      </c>
      <c r="K10" s="14"/>
      <c r="L10" s="2"/>
      <c r="M10" s="3"/>
      <c r="N10" s="36">
        <f t="shared" si="2"/>
        <v>0</v>
      </c>
      <c r="O10" s="14"/>
      <c r="P10" s="2"/>
      <c r="Q10" s="3"/>
      <c r="R10" s="36">
        <f t="shared" si="3"/>
        <v>0</v>
      </c>
    </row>
    <row r="11" spans="1:24" ht="21.95" customHeight="1">
      <c r="A11" s="5">
        <v>7</v>
      </c>
      <c r="B11" s="2"/>
      <c r="C11" s="10"/>
      <c r="D11" s="14"/>
      <c r="E11" s="2"/>
      <c r="F11" s="36">
        <f t="shared" si="0"/>
        <v>0</v>
      </c>
      <c r="G11" s="14"/>
      <c r="H11" s="2"/>
      <c r="I11" s="3"/>
      <c r="J11" s="36">
        <f t="shared" si="1"/>
        <v>0</v>
      </c>
      <c r="K11" s="14"/>
      <c r="L11" s="2"/>
      <c r="M11" s="3"/>
      <c r="N11" s="36">
        <f t="shared" si="2"/>
        <v>0</v>
      </c>
      <c r="O11" s="14"/>
      <c r="P11" s="2"/>
      <c r="Q11" s="3"/>
      <c r="R11" s="36">
        <f t="shared" si="3"/>
        <v>0</v>
      </c>
    </row>
    <row r="12" spans="1:24" ht="21.95" customHeight="1">
      <c r="A12" s="5">
        <v>8</v>
      </c>
      <c r="B12" s="2"/>
      <c r="C12" s="10"/>
      <c r="D12" s="14"/>
      <c r="E12" s="2"/>
      <c r="F12" s="36">
        <f t="shared" si="0"/>
        <v>0</v>
      </c>
      <c r="G12" s="14"/>
      <c r="H12" s="2"/>
      <c r="I12" s="3"/>
      <c r="J12" s="36">
        <f t="shared" si="1"/>
        <v>0</v>
      </c>
      <c r="K12" s="14"/>
      <c r="L12" s="2"/>
      <c r="M12" s="3"/>
      <c r="N12" s="36">
        <f t="shared" si="2"/>
        <v>0</v>
      </c>
      <c r="O12" s="14"/>
      <c r="P12" s="2"/>
      <c r="Q12" s="3"/>
      <c r="R12" s="36">
        <f t="shared" si="3"/>
        <v>0</v>
      </c>
    </row>
    <row r="13" spans="1:24" ht="21.95" customHeight="1">
      <c r="A13" s="5">
        <v>9</v>
      </c>
      <c r="B13" s="2"/>
      <c r="C13" s="10"/>
      <c r="D13" s="14"/>
      <c r="E13" s="2"/>
      <c r="F13" s="36">
        <f t="shared" si="0"/>
        <v>0</v>
      </c>
      <c r="G13" s="14"/>
      <c r="H13" s="2"/>
      <c r="I13" s="3"/>
      <c r="J13" s="36">
        <f t="shared" si="1"/>
        <v>0</v>
      </c>
      <c r="K13" s="14"/>
      <c r="L13" s="2"/>
      <c r="M13" s="3"/>
      <c r="N13" s="36">
        <f t="shared" si="2"/>
        <v>0</v>
      </c>
      <c r="O13" s="14"/>
      <c r="P13" s="2"/>
      <c r="Q13" s="3"/>
      <c r="R13" s="36">
        <f t="shared" si="3"/>
        <v>0</v>
      </c>
    </row>
    <row r="14" spans="1:24" ht="21.95" customHeight="1">
      <c r="A14" s="5">
        <v>10</v>
      </c>
      <c r="B14" s="2"/>
      <c r="C14" s="10"/>
      <c r="D14" s="14"/>
      <c r="E14" s="2"/>
      <c r="F14" s="36">
        <f t="shared" si="0"/>
        <v>0</v>
      </c>
      <c r="G14" s="14"/>
      <c r="H14" s="2"/>
      <c r="I14" s="3"/>
      <c r="J14" s="36">
        <f t="shared" si="1"/>
        <v>0</v>
      </c>
      <c r="K14" s="14"/>
      <c r="L14" s="2"/>
      <c r="M14" s="3"/>
      <c r="N14" s="36">
        <f t="shared" si="2"/>
        <v>0</v>
      </c>
      <c r="O14" s="14"/>
      <c r="P14" s="2"/>
      <c r="Q14" s="3"/>
      <c r="R14" s="36">
        <f t="shared" si="3"/>
        <v>0</v>
      </c>
    </row>
    <row r="15" spans="1:24" ht="21.95" customHeight="1">
      <c r="A15" s="5">
        <v>11</v>
      </c>
      <c r="B15" s="2"/>
      <c r="C15" s="10"/>
      <c r="D15" s="14"/>
      <c r="E15" s="2"/>
      <c r="F15" s="36">
        <f t="shared" si="0"/>
        <v>0</v>
      </c>
      <c r="G15" s="14"/>
      <c r="H15" s="2"/>
      <c r="I15" s="3"/>
      <c r="J15" s="36">
        <f t="shared" si="1"/>
        <v>0</v>
      </c>
      <c r="K15" s="14"/>
      <c r="L15" s="2"/>
      <c r="M15" s="3"/>
      <c r="N15" s="36">
        <f t="shared" si="2"/>
        <v>0</v>
      </c>
      <c r="O15" s="14"/>
      <c r="P15" s="2"/>
      <c r="Q15" s="3"/>
      <c r="R15" s="36">
        <f t="shared" si="3"/>
        <v>0</v>
      </c>
    </row>
    <row r="16" spans="1:24" ht="21.95" customHeight="1">
      <c r="A16" s="5">
        <v>12</v>
      </c>
      <c r="B16" s="2"/>
      <c r="C16" s="10"/>
      <c r="D16" s="14"/>
      <c r="E16" s="2"/>
      <c r="F16" s="36">
        <f t="shared" si="0"/>
        <v>0</v>
      </c>
      <c r="G16" s="14"/>
      <c r="H16" s="2"/>
      <c r="I16" s="3"/>
      <c r="J16" s="36">
        <f t="shared" si="1"/>
        <v>0</v>
      </c>
      <c r="K16" s="14"/>
      <c r="L16" s="2"/>
      <c r="M16" s="3"/>
      <c r="N16" s="36">
        <f t="shared" si="2"/>
        <v>0</v>
      </c>
      <c r="O16" s="14"/>
      <c r="P16" s="2"/>
      <c r="Q16" s="3"/>
      <c r="R16" s="36">
        <f t="shared" si="3"/>
        <v>0</v>
      </c>
    </row>
    <row r="17" spans="1:18" ht="21.95" customHeight="1">
      <c r="A17" s="5">
        <v>13</v>
      </c>
      <c r="B17" s="2"/>
      <c r="C17" s="10"/>
      <c r="D17" s="14"/>
      <c r="E17" s="2"/>
      <c r="F17" s="36">
        <f t="shared" si="0"/>
        <v>0</v>
      </c>
      <c r="G17" s="14"/>
      <c r="H17" s="2"/>
      <c r="I17" s="3"/>
      <c r="J17" s="36">
        <f t="shared" si="1"/>
        <v>0</v>
      </c>
      <c r="K17" s="14"/>
      <c r="L17" s="2"/>
      <c r="M17" s="3"/>
      <c r="N17" s="36">
        <f t="shared" si="2"/>
        <v>0</v>
      </c>
      <c r="O17" s="14"/>
      <c r="P17" s="2"/>
      <c r="Q17" s="3"/>
      <c r="R17" s="36">
        <f t="shared" si="3"/>
        <v>0</v>
      </c>
    </row>
    <row r="18" spans="1:18" ht="21.95" customHeight="1">
      <c r="A18" s="5">
        <v>14</v>
      </c>
      <c r="B18" s="2"/>
      <c r="C18" s="10"/>
      <c r="D18" s="14"/>
      <c r="E18" s="2"/>
      <c r="F18" s="36">
        <f t="shared" si="0"/>
        <v>0</v>
      </c>
      <c r="G18" s="14"/>
      <c r="H18" s="2"/>
      <c r="I18" s="3"/>
      <c r="J18" s="36">
        <f t="shared" si="1"/>
        <v>0</v>
      </c>
      <c r="K18" s="14"/>
      <c r="L18" s="2"/>
      <c r="M18" s="3"/>
      <c r="N18" s="36">
        <f t="shared" si="2"/>
        <v>0</v>
      </c>
      <c r="O18" s="14"/>
      <c r="P18" s="2"/>
      <c r="Q18" s="3"/>
      <c r="R18" s="36">
        <f t="shared" si="3"/>
        <v>0</v>
      </c>
    </row>
    <row r="19" spans="1:18" ht="21.95" customHeight="1">
      <c r="A19" s="5">
        <v>15</v>
      </c>
      <c r="B19" s="2"/>
      <c r="C19" s="10"/>
      <c r="D19" s="14"/>
      <c r="E19" s="2"/>
      <c r="F19" s="36">
        <f t="shared" si="0"/>
        <v>0</v>
      </c>
      <c r="G19" s="14"/>
      <c r="H19" s="2"/>
      <c r="I19" s="3"/>
      <c r="J19" s="36">
        <f t="shared" si="1"/>
        <v>0</v>
      </c>
      <c r="K19" s="14"/>
      <c r="L19" s="2"/>
      <c r="M19" s="3"/>
      <c r="N19" s="36">
        <f t="shared" si="2"/>
        <v>0</v>
      </c>
      <c r="O19" s="14"/>
      <c r="P19" s="2"/>
      <c r="Q19" s="3"/>
      <c r="R19" s="36">
        <f t="shared" si="3"/>
        <v>0</v>
      </c>
    </row>
    <row r="20" spans="1:18" ht="21.95" customHeight="1">
      <c r="A20" s="5">
        <v>16</v>
      </c>
      <c r="B20" s="2"/>
      <c r="C20" s="10"/>
      <c r="D20" s="14"/>
      <c r="E20" s="2"/>
      <c r="F20" s="36">
        <f t="shared" si="0"/>
        <v>0</v>
      </c>
      <c r="G20" s="14"/>
      <c r="H20" s="2"/>
      <c r="I20" s="3"/>
      <c r="J20" s="36">
        <f t="shared" si="1"/>
        <v>0</v>
      </c>
      <c r="K20" s="14"/>
      <c r="L20" s="2"/>
      <c r="M20" s="3"/>
      <c r="N20" s="36">
        <f t="shared" si="2"/>
        <v>0</v>
      </c>
      <c r="O20" s="14"/>
      <c r="P20" s="2"/>
      <c r="Q20" s="3"/>
      <c r="R20" s="36">
        <f t="shared" si="3"/>
        <v>0</v>
      </c>
    </row>
    <row r="21" spans="1:18" ht="21.95" customHeight="1">
      <c r="A21" s="5">
        <v>17</v>
      </c>
      <c r="B21" s="2"/>
      <c r="C21" s="10"/>
      <c r="D21" s="14"/>
      <c r="E21" s="2"/>
      <c r="F21" s="36">
        <f t="shared" si="0"/>
        <v>0</v>
      </c>
      <c r="G21" s="14"/>
      <c r="H21" s="2"/>
      <c r="I21" s="3"/>
      <c r="J21" s="36">
        <f t="shared" si="1"/>
        <v>0</v>
      </c>
      <c r="K21" s="14"/>
      <c r="L21" s="2"/>
      <c r="M21" s="3"/>
      <c r="N21" s="36">
        <f t="shared" si="2"/>
        <v>0</v>
      </c>
      <c r="O21" s="14"/>
      <c r="P21" s="2"/>
      <c r="Q21" s="3"/>
      <c r="R21" s="36">
        <f t="shared" si="3"/>
        <v>0</v>
      </c>
    </row>
    <row r="22" spans="1:18" ht="21.95" customHeight="1">
      <c r="A22" s="5">
        <v>18</v>
      </c>
      <c r="B22" s="2"/>
      <c r="C22" s="10"/>
      <c r="D22" s="14"/>
      <c r="E22" s="2"/>
      <c r="F22" s="36">
        <f t="shared" si="0"/>
        <v>0</v>
      </c>
      <c r="G22" s="14"/>
      <c r="H22" s="2"/>
      <c r="I22" s="3"/>
      <c r="J22" s="36">
        <f t="shared" si="1"/>
        <v>0</v>
      </c>
      <c r="K22" s="14"/>
      <c r="L22" s="2"/>
      <c r="M22" s="3"/>
      <c r="N22" s="36">
        <f t="shared" si="2"/>
        <v>0</v>
      </c>
      <c r="O22" s="14"/>
      <c r="P22" s="2"/>
      <c r="Q22" s="3"/>
      <c r="R22" s="36">
        <f t="shared" si="3"/>
        <v>0</v>
      </c>
    </row>
    <row r="23" spans="1:18" ht="21.95" customHeight="1">
      <c r="A23" s="5">
        <v>19</v>
      </c>
      <c r="B23" s="2"/>
      <c r="C23" s="10"/>
      <c r="D23" s="14"/>
      <c r="E23" s="2"/>
      <c r="F23" s="36">
        <f t="shared" si="0"/>
        <v>0</v>
      </c>
      <c r="G23" s="14"/>
      <c r="H23" s="2"/>
      <c r="I23" s="3"/>
      <c r="J23" s="36">
        <f t="shared" si="1"/>
        <v>0</v>
      </c>
      <c r="K23" s="14"/>
      <c r="L23" s="2"/>
      <c r="M23" s="3"/>
      <c r="N23" s="36">
        <f t="shared" si="2"/>
        <v>0</v>
      </c>
      <c r="O23" s="14"/>
      <c r="P23" s="2"/>
      <c r="Q23" s="3"/>
      <c r="R23" s="36">
        <f t="shared" si="3"/>
        <v>0</v>
      </c>
    </row>
    <row r="24" spans="1:18" ht="21.95" customHeight="1" thickBot="1">
      <c r="A24" s="6">
        <v>20</v>
      </c>
      <c r="B24" s="7"/>
      <c r="C24" s="11"/>
      <c r="D24" s="15"/>
      <c r="E24" s="7"/>
      <c r="F24" s="37">
        <f t="shared" si="0"/>
        <v>0</v>
      </c>
      <c r="G24" s="15"/>
      <c r="H24" s="7"/>
      <c r="I24" s="8"/>
      <c r="J24" s="37">
        <f t="shared" si="1"/>
        <v>0</v>
      </c>
      <c r="K24" s="15"/>
      <c r="L24" s="7"/>
      <c r="M24" s="8"/>
      <c r="N24" s="37">
        <f t="shared" si="2"/>
        <v>0</v>
      </c>
      <c r="O24" s="15"/>
      <c r="P24" s="7"/>
      <c r="Q24" s="8"/>
      <c r="R24" s="37">
        <f t="shared" si="3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2:I2"/>
    <mergeCell ref="A3:I3"/>
    <mergeCell ref="J3:N3"/>
    <mergeCell ref="A1:R1"/>
    <mergeCell ref="J2:R2"/>
  </mergeCells>
  <pageMargins left="0.19685039370078741" right="0.19685039370078741" top="0.51181102362204722" bottom="0.51181102362204722" header="0.19685039370078741" footer="0.19685039370078741"/>
  <pageSetup paperSize="9" scale="80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Y1048576"/>
  <sheetViews>
    <sheetView tabSelected="1" workbookViewId="0">
      <selection activeCell="S1" sqref="S1:W1048576"/>
    </sheetView>
  </sheetViews>
  <sheetFormatPr defaultRowHeight="21.95" customHeight="1"/>
  <cols>
    <col min="1" max="1" width="4.625" customWidth="1"/>
    <col min="2" max="2" width="17.25" customWidth="1"/>
    <col min="3" max="3" width="8.25" style="44" customWidth="1"/>
    <col min="4" max="5" width="8.875" customWidth="1"/>
    <col min="6" max="6" width="8.75" customWidth="1"/>
    <col min="7" max="9" width="9.5" customWidth="1"/>
    <col min="10" max="10" width="8.75" customWidth="1"/>
    <col min="11" max="13" width="9.5" customWidth="1"/>
    <col min="14" max="14" width="8.75" customWidth="1"/>
    <col min="15" max="17" width="9.5" customWidth="1"/>
    <col min="18" max="18" width="8.75" customWidth="1"/>
    <col min="19" max="19" width="6" hidden="1" customWidth="1"/>
    <col min="20" max="20" width="5.375" hidden="1" customWidth="1"/>
    <col min="21" max="21" width="5.625" hidden="1" customWidth="1"/>
    <col min="22" max="22" width="7" hidden="1" customWidth="1"/>
    <col min="23" max="23" width="5.25" hidden="1" customWidth="1"/>
    <col min="24" max="24" width="6.875" customWidth="1"/>
    <col min="25" max="25" width="7.375" customWidth="1"/>
    <col min="26" max="257" width="8.375" customWidth="1"/>
    <col min="258" max="1025" width="10.75" customWidth="1"/>
    <col min="1026" max="1026" width="9" customWidth="1"/>
  </cols>
  <sheetData>
    <row r="1" spans="1:25" ht="15" thickBo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8"/>
    </row>
    <row r="2" spans="1:25" s="1" customFormat="1" ht="15.95" customHeight="1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70" t="s">
        <v>93</v>
      </c>
      <c r="K2" s="71"/>
      <c r="L2" s="71"/>
      <c r="M2" s="71"/>
      <c r="N2" s="71"/>
      <c r="O2" s="71"/>
      <c r="P2" s="71"/>
      <c r="Q2" s="71"/>
      <c r="R2" s="72"/>
    </row>
    <row r="3" spans="1:25" s="1" customFormat="1" ht="15.95" customHeight="1" thickBot="1">
      <c r="A3" s="68" t="s">
        <v>3</v>
      </c>
      <c r="B3" s="69"/>
      <c r="C3" s="69"/>
      <c r="D3" s="69"/>
      <c r="E3" s="69"/>
      <c r="F3" s="69"/>
      <c r="G3" s="69"/>
      <c r="H3" s="69"/>
      <c r="I3" s="69"/>
      <c r="J3" s="73"/>
      <c r="K3" s="74"/>
      <c r="L3" s="74"/>
      <c r="M3" s="74"/>
      <c r="N3" s="74"/>
      <c r="O3" s="74"/>
      <c r="P3" s="74"/>
      <c r="Q3" s="74"/>
      <c r="R3" s="75"/>
      <c r="S3" s="53">
        <v>1</v>
      </c>
      <c r="T3" s="53">
        <v>0</v>
      </c>
      <c r="U3" s="53">
        <v>0</v>
      </c>
      <c r="V3" s="53">
        <v>0</v>
      </c>
      <c r="W3" s="53"/>
      <c r="X3" s="53">
        <v>1</v>
      </c>
    </row>
    <row r="4" spans="1:25" s="1" customFormat="1" ht="30.75" customHeight="1" thickBot="1">
      <c r="A4" s="33" t="s">
        <v>4</v>
      </c>
      <c r="B4" s="34" t="s">
        <v>5</v>
      </c>
      <c r="C4" s="40" t="s">
        <v>6</v>
      </c>
      <c r="D4" s="12" t="s">
        <v>7</v>
      </c>
      <c r="E4" s="13" t="s">
        <v>7</v>
      </c>
      <c r="F4" s="102" t="s">
        <v>8</v>
      </c>
      <c r="G4" s="12" t="s">
        <v>94</v>
      </c>
      <c r="H4" s="13" t="s">
        <v>94</v>
      </c>
      <c r="I4" s="13" t="s">
        <v>94</v>
      </c>
      <c r="J4" s="102" t="s">
        <v>8</v>
      </c>
      <c r="K4" s="12" t="s">
        <v>95</v>
      </c>
      <c r="L4" s="13" t="s">
        <v>95</v>
      </c>
      <c r="M4" s="13" t="s">
        <v>95</v>
      </c>
      <c r="N4" s="102" t="s">
        <v>8</v>
      </c>
      <c r="O4" s="24" t="s">
        <v>96</v>
      </c>
      <c r="P4" s="25" t="s">
        <v>96</v>
      </c>
      <c r="Q4" s="25" t="s">
        <v>96</v>
      </c>
      <c r="R4" s="124" t="s">
        <v>8</v>
      </c>
      <c r="S4" s="49" t="s">
        <v>695</v>
      </c>
      <c r="T4" s="50" t="s">
        <v>696</v>
      </c>
      <c r="U4" s="50" t="s">
        <v>697</v>
      </c>
      <c r="V4" s="51" t="s">
        <v>698</v>
      </c>
      <c r="W4" s="52" t="s">
        <v>703</v>
      </c>
      <c r="X4" s="52" t="s">
        <v>704</v>
      </c>
      <c r="Y4" s="48"/>
    </row>
    <row r="5" spans="1:25" ht="21.95" customHeight="1">
      <c r="A5" s="31">
        <v>1</v>
      </c>
      <c r="B5" s="23" t="s">
        <v>97</v>
      </c>
      <c r="C5" s="41" t="s">
        <v>98</v>
      </c>
      <c r="D5" s="45">
        <v>5.31</v>
      </c>
      <c r="E5" s="97">
        <v>5.27</v>
      </c>
      <c r="F5" s="103">
        <f>MIN(D5:E5)</f>
        <v>5.27</v>
      </c>
      <c r="G5" s="45">
        <v>4.84</v>
      </c>
      <c r="H5" s="97">
        <v>5.82</v>
      </c>
      <c r="I5" s="113">
        <v>4.5999999999999996</v>
      </c>
      <c r="J5" s="103">
        <f>MAX(G5:I5)</f>
        <v>5.82</v>
      </c>
      <c r="K5" s="45">
        <v>4.74</v>
      </c>
      <c r="L5" s="97">
        <v>5.19</v>
      </c>
      <c r="M5" s="98">
        <v>5.17</v>
      </c>
      <c r="N5" s="103">
        <f>MAX(K5:M5)</f>
        <v>5.19</v>
      </c>
      <c r="O5" s="45">
        <v>33</v>
      </c>
      <c r="P5" s="97">
        <v>35.000999999999998</v>
      </c>
      <c r="Q5" s="113">
        <v>32.5</v>
      </c>
      <c r="R5" s="103">
        <f>MAX(O5:Q5)</f>
        <v>35.000999999999998</v>
      </c>
      <c r="S5">
        <f>RANK(F5,$F$5:$F$17,$S$3)</f>
        <v>5</v>
      </c>
      <c r="T5">
        <f>RANK(J5,$J$5:$J$17,$T$3)</f>
        <v>3</v>
      </c>
      <c r="U5">
        <f>RANK(N5,$N$5:$N$17,$U$3)</f>
        <v>2</v>
      </c>
      <c r="V5">
        <f>RANK(R5,$R$5:$R$17,$V$3)</f>
        <v>3</v>
      </c>
      <c r="W5">
        <f>+S5+T5+U5+V5</f>
        <v>13</v>
      </c>
      <c r="X5" s="118">
        <f>RANK(W5,$W$5:$W$17,$X$3)</f>
        <v>3</v>
      </c>
    </row>
    <row r="6" spans="1:25" ht="21.95" customHeight="1">
      <c r="A6" s="5">
        <v>2</v>
      </c>
      <c r="B6" s="2" t="s">
        <v>99</v>
      </c>
      <c r="C6" s="42" t="s">
        <v>100</v>
      </c>
      <c r="D6" s="46">
        <v>6.34</v>
      </c>
      <c r="E6" s="99">
        <v>6.2</v>
      </c>
      <c r="F6" s="104">
        <f t="shared" ref="F6:F24" si="0">MIN(D6:E6)</f>
        <v>6.2</v>
      </c>
      <c r="G6" s="46">
        <v>4.54</v>
      </c>
      <c r="H6" s="99">
        <v>4.8099999999999996</v>
      </c>
      <c r="I6" s="114">
        <v>5.77</v>
      </c>
      <c r="J6" s="104">
        <f t="shared" ref="J6:J24" si="1">MAX(G6:I6)</f>
        <v>5.77</v>
      </c>
      <c r="K6" s="46">
        <v>4.29</v>
      </c>
      <c r="L6" s="99">
        <v>4.2300000000000004</v>
      </c>
      <c r="M6" s="100">
        <v>4.32</v>
      </c>
      <c r="N6" s="104">
        <f t="shared" ref="N6:N24" si="2">MAX(K6:M6)</f>
        <v>4.32</v>
      </c>
      <c r="O6" s="46">
        <v>31.5</v>
      </c>
      <c r="P6" s="99">
        <v>34.500999999999998</v>
      </c>
      <c r="Q6" s="114">
        <v>33</v>
      </c>
      <c r="R6" s="126">
        <f t="shared" ref="R6:R24" si="3">MAX(O6:Q6)</f>
        <v>34.500999999999998</v>
      </c>
      <c r="S6">
        <f t="shared" ref="S6:S17" si="4">RANK(F6,$F$5:$F$17,$S$3)</f>
        <v>11</v>
      </c>
      <c r="T6">
        <f t="shared" ref="T6:T17" si="5">RANK(J6,$J$5:$J$17,$T$3)</f>
        <v>5</v>
      </c>
      <c r="U6">
        <f t="shared" ref="U6:U17" si="6">RANK(N6,$N$5:$N$17,$U$3)</f>
        <v>9</v>
      </c>
      <c r="V6">
        <f t="shared" ref="V6:V17" si="7">RANK(R6,$R$5:$R$17,$V$3)</f>
        <v>5</v>
      </c>
      <c r="W6">
        <f>+S6+T6+U6+V6</f>
        <v>30</v>
      </c>
      <c r="X6">
        <f t="shared" ref="X6:X17" si="8">RANK(W6,$W$5:$W$17,$X$3)</f>
        <v>7</v>
      </c>
    </row>
    <row r="7" spans="1:25" ht="21.95" customHeight="1">
      <c r="A7" s="5">
        <v>3</v>
      </c>
      <c r="B7" s="2" t="s">
        <v>101</v>
      </c>
      <c r="C7" s="42" t="s">
        <v>102</v>
      </c>
      <c r="D7" s="46">
        <v>5.82</v>
      </c>
      <c r="E7" s="99">
        <v>5.88</v>
      </c>
      <c r="F7" s="104">
        <f t="shared" si="0"/>
        <v>5.82</v>
      </c>
      <c r="G7" s="46">
        <v>3.35</v>
      </c>
      <c r="H7" s="99">
        <v>3.19</v>
      </c>
      <c r="I7" s="114">
        <v>3.78</v>
      </c>
      <c r="J7" s="104">
        <f t="shared" si="1"/>
        <v>3.78</v>
      </c>
      <c r="K7" s="46">
        <v>4.22</v>
      </c>
      <c r="L7" s="99">
        <v>4.26</v>
      </c>
      <c r="M7" s="100">
        <v>4.2</v>
      </c>
      <c r="N7" s="104">
        <f t="shared" si="2"/>
        <v>4.26</v>
      </c>
      <c r="O7" s="46">
        <v>28.5</v>
      </c>
      <c r="P7" s="99">
        <v>32.000999999999998</v>
      </c>
      <c r="Q7" s="114">
        <v>31.5</v>
      </c>
      <c r="R7" s="126">
        <f t="shared" si="3"/>
        <v>32.000999999999998</v>
      </c>
      <c r="S7">
        <f t="shared" si="4"/>
        <v>7</v>
      </c>
      <c r="T7">
        <f t="shared" si="5"/>
        <v>11</v>
      </c>
      <c r="U7">
        <f t="shared" si="6"/>
        <v>10</v>
      </c>
      <c r="V7">
        <f t="shared" si="7"/>
        <v>7</v>
      </c>
      <c r="W7">
        <f>+S7+T7+U7+V7</f>
        <v>35</v>
      </c>
      <c r="X7">
        <f t="shared" si="8"/>
        <v>9</v>
      </c>
    </row>
    <row r="8" spans="1:25" ht="21.95" customHeight="1">
      <c r="A8" s="5">
        <v>4</v>
      </c>
      <c r="B8" s="2" t="s">
        <v>103</v>
      </c>
      <c r="C8" s="42" t="s">
        <v>104</v>
      </c>
      <c r="D8" s="46">
        <v>6.64</v>
      </c>
      <c r="E8" s="99">
        <v>6.88</v>
      </c>
      <c r="F8" s="104">
        <f t="shared" si="0"/>
        <v>6.64</v>
      </c>
      <c r="G8" s="46">
        <v>2.95</v>
      </c>
      <c r="H8" s="99">
        <v>3.46</v>
      </c>
      <c r="I8" s="114">
        <v>2.37</v>
      </c>
      <c r="J8" s="104">
        <f t="shared" si="1"/>
        <v>3.46</v>
      </c>
      <c r="K8" s="46">
        <v>3.95</v>
      </c>
      <c r="L8" s="99">
        <v>4.0999999999999996</v>
      </c>
      <c r="M8" s="100">
        <v>4.07</v>
      </c>
      <c r="N8" s="104">
        <f t="shared" si="2"/>
        <v>4.0999999999999996</v>
      </c>
      <c r="O8" s="46">
        <v>23.5</v>
      </c>
      <c r="P8" s="99">
        <v>25.5</v>
      </c>
      <c r="Q8" s="114">
        <v>27</v>
      </c>
      <c r="R8" s="126">
        <f t="shared" si="3"/>
        <v>27</v>
      </c>
      <c r="S8">
        <f t="shared" si="4"/>
        <v>13</v>
      </c>
      <c r="T8">
        <f t="shared" si="5"/>
        <v>12</v>
      </c>
      <c r="U8">
        <f t="shared" si="6"/>
        <v>12</v>
      </c>
      <c r="V8">
        <f t="shared" si="7"/>
        <v>10</v>
      </c>
      <c r="W8">
        <f>+S8+T8+U8+V8</f>
        <v>47</v>
      </c>
      <c r="X8">
        <f t="shared" si="8"/>
        <v>12</v>
      </c>
    </row>
    <row r="9" spans="1:25" ht="21.95" customHeight="1">
      <c r="A9" s="5">
        <v>5</v>
      </c>
      <c r="B9" s="2" t="s">
        <v>105</v>
      </c>
      <c r="C9" s="42" t="s">
        <v>106</v>
      </c>
      <c r="D9" s="46">
        <v>5.34</v>
      </c>
      <c r="E9" s="99">
        <v>5.22</v>
      </c>
      <c r="F9" s="104">
        <f t="shared" si="0"/>
        <v>5.22</v>
      </c>
      <c r="G9" s="46">
        <v>5.4</v>
      </c>
      <c r="H9" s="99">
        <v>5.19</v>
      </c>
      <c r="I9" s="114">
        <v>5.32</v>
      </c>
      <c r="J9" s="104">
        <f t="shared" si="1"/>
        <v>5.4</v>
      </c>
      <c r="K9" s="46">
        <v>5.05</v>
      </c>
      <c r="L9" s="99">
        <v>4.1900000000000004</v>
      </c>
      <c r="M9" s="100">
        <v>4.88</v>
      </c>
      <c r="N9" s="104">
        <f t="shared" si="2"/>
        <v>5.05</v>
      </c>
      <c r="O9" s="46">
        <v>36.5</v>
      </c>
      <c r="P9" s="99">
        <v>36</v>
      </c>
      <c r="Q9" s="114">
        <v>35.5</v>
      </c>
      <c r="R9" s="126">
        <f t="shared" si="3"/>
        <v>36.5</v>
      </c>
      <c r="S9">
        <f t="shared" si="4"/>
        <v>4</v>
      </c>
      <c r="T9">
        <f t="shared" si="5"/>
        <v>6</v>
      </c>
      <c r="U9">
        <f t="shared" si="6"/>
        <v>3</v>
      </c>
      <c r="V9">
        <f t="shared" si="7"/>
        <v>2</v>
      </c>
      <c r="W9">
        <f>+S9+T9+U9+V9</f>
        <v>15</v>
      </c>
      <c r="X9">
        <f t="shared" si="8"/>
        <v>4</v>
      </c>
    </row>
    <row r="10" spans="1:25" ht="21.95" customHeight="1">
      <c r="A10" s="5">
        <v>6</v>
      </c>
      <c r="B10" s="2" t="s">
        <v>107</v>
      </c>
      <c r="C10" s="42" t="s">
        <v>108</v>
      </c>
      <c r="D10" s="46">
        <v>5.09</v>
      </c>
      <c r="E10" s="99">
        <v>5.08</v>
      </c>
      <c r="F10" s="104">
        <f t="shared" si="0"/>
        <v>5.08</v>
      </c>
      <c r="G10" s="46">
        <v>5.48</v>
      </c>
      <c r="H10" s="99">
        <v>6.18</v>
      </c>
      <c r="I10" s="114">
        <v>7.18</v>
      </c>
      <c r="J10" s="104">
        <f t="shared" si="1"/>
        <v>7.18</v>
      </c>
      <c r="K10" s="46">
        <v>5.07</v>
      </c>
      <c r="L10" s="99">
        <v>5.24</v>
      </c>
      <c r="M10" s="100">
        <v>5.19</v>
      </c>
      <c r="N10" s="104">
        <f t="shared" si="2"/>
        <v>5.24</v>
      </c>
      <c r="O10" s="46">
        <v>35.5</v>
      </c>
      <c r="P10" s="99">
        <v>38</v>
      </c>
      <c r="Q10" s="114">
        <v>35.5</v>
      </c>
      <c r="R10" s="126">
        <f t="shared" si="3"/>
        <v>38</v>
      </c>
      <c r="S10">
        <f t="shared" si="4"/>
        <v>1</v>
      </c>
      <c r="T10">
        <f t="shared" si="5"/>
        <v>1</v>
      </c>
      <c r="U10">
        <f t="shared" si="6"/>
        <v>1</v>
      </c>
      <c r="V10">
        <f t="shared" si="7"/>
        <v>1</v>
      </c>
      <c r="W10">
        <f>+S10+T10+U10+V10</f>
        <v>4</v>
      </c>
      <c r="X10" s="118">
        <f t="shared" si="8"/>
        <v>1</v>
      </c>
    </row>
    <row r="11" spans="1:25" ht="21.95" customHeight="1">
      <c r="A11" s="5">
        <v>7</v>
      </c>
      <c r="B11" s="2" t="s">
        <v>109</v>
      </c>
      <c r="C11" s="42" t="s">
        <v>110</v>
      </c>
      <c r="D11" s="46">
        <v>5.18</v>
      </c>
      <c r="E11" s="99">
        <v>5.28</v>
      </c>
      <c r="F11" s="104">
        <f t="shared" si="0"/>
        <v>5.18</v>
      </c>
      <c r="G11" s="46">
        <v>3.89</v>
      </c>
      <c r="H11" s="99">
        <v>3.41</v>
      </c>
      <c r="I11" s="114">
        <v>3.84</v>
      </c>
      <c r="J11" s="104">
        <f t="shared" si="1"/>
        <v>3.89</v>
      </c>
      <c r="K11" s="46">
        <v>4.75</v>
      </c>
      <c r="L11" s="99">
        <v>4.71</v>
      </c>
      <c r="M11" s="100">
        <v>4.58</v>
      </c>
      <c r="N11" s="104">
        <f t="shared" si="2"/>
        <v>4.75</v>
      </c>
      <c r="O11" s="46">
        <v>28.5</v>
      </c>
      <c r="P11" s="99">
        <v>24</v>
      </c>
      <c r="Q11" s="114">
        <v>23.5</v>
      </c>
      <c r="R11" s="126">
        <f t="shared" si="3"/>
        <v>28.5</v>
      </c>
      <c r="S11">
        <f t="shared" si="4"/>
        <v>3</v>
      </c>
      <c r="T11">
        <f t="shared" si="5"/>
        <v>8</v>
      </c>
      <c r="U11">
        <f t="shared" si="6"/>
        <v>5</v>
      </c>
      <c r="V11">
        <f t="shared" si="7"/>
        <v>9</v>
      </c>
      <c r="W11">
        <f>+S11+T11+U11+V11</f>
        <v>25</v>
      </c>
      <c r="X11">
        <f t="shared" si="8"/>
        <v>6</v>
      </c>
    </row>
    <row r="12" spans="1:25" ht="21.95" customHeight="1">
      <c r="A12" s="5">
        <v>8</v>
      </c>
      <c r="B12" s="2" t="s">
        <v>111</v>
      </c>
      <c r="C12" s="42" t="s">
        <v>112</v>
      </c>
      <c r="D12" s="46">
        <v>5.69</v>
      </c>
      <c r="E12" s="99">
        <v>5.81</v>
      </c>
      <c r="F12" s="104">
        <f t="shared" si="0"/>
        <v>5.69</v>
      </c>
      <c r="G12" s="46">
        <v>5.1100000000000003</v>
      </c>
      <c r="H12" s="99">
        <v>4.8099999999999996</v>
      </c>
      <c r="I12" s="114">
        <v>5.8</v>
      </c>
      <c r="J12" s="104">
        <f t="shared" si="1"/>
        <v>5.8</v>
      </c>
      <c r="K12" s="46">
        <v>4.5599999999999996</v>
      </c>
      <c r="L12" s="99">
        <v>4.32</v>
      </c>
      <c r="M12" s="100">
        <v>4.42</v>
      </c>
      <c r="N12" s="104">
        <f t="shared" si="2"/>
        <v>4.5599999999999996</v>
      </c>
      <c r="O12" s="46">
        <v>29.5</v>
      </c>
      <c r="P12" s="99">
        <v>31.5</v>
      </c>
      <c r="Q12" s="114">
        <v>34.5</v>
      </c>
      <c r="R12" s="126">
        <f t="shared" si="3"/>
        <v>34.5</v>
      </c>
      <c r="S12">
        <f t="shared" si="4"/>
        <v>6</v>
      </c>
      <c r="T12">
        <f t="shared" si="5"/>
        <v>4</v>
      </c>
      <c r="U12">
        <f t="shared" si="6"/>
        <v>6</v>
      </c>
      <c r="V12">
        <f t="shared" si="7"/>
        <v>6</v>
      </c>
      <c r="W12">
        <f>+S12+T12+U12+V12</f>
        <v>22</v>
      </c>
      <c r="X12">
        <f t="shared" si="8"/>
        <v>5</v>
      </c>
    </row>
    <row r="13" spans="1:25" ht="21.95" customHeight="1">
      <c r="A13" s="5">
        <v>9</v>
      </c>
      <c r="B13" s="2" t="s">
        <v>113</v>
      </c>
      <c r="C13" s="42" t="s">
        <v>114</v>
      </c>
      <c r="D13" s="46">
        <v>6.48</v>
      </c>
      <c r="E13" s="99">
        <v>6.26</v>
      </c>
      <c r="F13" s="104">
        <f t="shared" si="0"/>
        <v>6.26</v>
      </c>
      <c r="G13" s="46">
        <v>3.45</v>
      </c>
      <c r="H13" s="99">
        <v>3.52</v>
      </c>
      <c r="I13" s="114">
        <v>3.84</v>
      </c>
      <c r="J13" s="104">
        <f t="shared" si="1"/>
        <v>3.84</v>
      </c>
      <c r="K13" s="46">
        <v>4.3899999999999997</v>
      </c>
      <c r="L13" s="99">
        <v>4.1399999999999997</v>
      </c>
      <c r="M13" s="100">
        <v>4.07</v>
      </c>
      <c r="N13" s="104">
        <f t="shared" si="2"/>
        <v>4.3899999999999997</v>
      </c>
      <c r="O13" s="46">
        <v>18.5</v>
      </c>
      <c r="P13" s="99">
        <v>16.5</v>
      </c>
      <c r="Q13" s="114">
        <v>22</v>
      </c>
      <c r="R13" s="126">
        <f t="shared" si="3"/>
        <v>22</v>
      </c>
      <c r="S13">
        <f t="shared" si="4"/>
        <v>12</v>
      </c>
      <c r="T13">
        <f t="shared" si="5"/>
        <v>9</v>
      </c>
      <c r="U13">
        <f t="shared" si="6"/>
        <v>8</v>
      </c>
      <c r="V13">
        <f t="shared" si="7"/>
        <v>13</v>
      </c>
      <c r="W13">
        <f>+S13+T13+U13+V13</f>
        <v>42</v>
      </c>
      <c r="X13">
        <f t="shared" si="8"/>
        <v>10</v>
      </c>
    </row>
    <row r="14" spans="1:25" ht="21.95" customHeight="1">
      <c r="A14" s="5">
        <v>10</v>
      </c>
      <c r="B14" s="2" t="s">
        <v>115</v>
      </c>
      <c r="C14" s="42" t="s">
        <v>98</v>
      </c>
      <c r="D14" s="46">
        <v>5.83</v>
      </c>
      <c r="E14" s="99">
        <v>5.95</v>
      </c>
      <c r="F14" s="104">
        <f t="shared" si="0"/>
        <v>5.83</v>
      </c>
      <c r="G14" s="46">
        <v>4.38</v>
      </c>
      <c r="H14" s="99">
        <v>4.33</v>
      </c>
      <c r="I14" s="114">
        <v>3.73</v>
      </c>
      <c r="J14" s="104">
        <f t="shared" si="1"/>
        <v>4.38</v>
      </c>
      <c r="K14" s="46">
        <v>4.38</v>
      </c>
      <c r="L14" s="99">
        <v>4.51</v>
      </c>
      <c r="M14" s="100">
        <v>4.3899999999999997</v>
      </c>
      <c r="N14" s="104">
        <f t="shared" si="2"/>
        <v>4.51</v>
      </c>
      <c r="O14" s="46">
        <v>25</v>
      </c>
      <c r="P14" s="99">
        <v>32</v>
      </c>
      <c r="Q14" s="114">
        <v>28</v>
      </c>
      <c r="R14" s="126">
        <f t="shared" si="3"/>
        <v>32</v>
      </c>
      <c r="S14">
        <f t="shared" si="4"/>
        <v>8</v>
      </c>
      <c r="T14">
        <f t="shared" si="5"/>
        <v>7</v>
      </c>
      <c r="U14">
        <f t="shared" si="6"/>
        <v>7</v>
      </c>
      <c r="V14">
        <f t="shared" si="7"/>
        <v>8</v>
      </c>
      <c r="W14">
        <f>+S14+T14+U14+V14</f>
        <v>30</v>
      </c>
      <c r="X14">
        <f t="shared" si="8"/>
        <v>7</v>
      </c>
    </row>
    <row r="15" spans="1:25" ht="21.95" customHeight="1">
      <c r="A15" s="5">
        <v>11</v>
      </c>
      <c r="B15" s="2" t="s">
        <v>116</v>
      </c>
      <c r="C15" s="42" t="s">
        <v>104</v>
      </c>
      <c r="D15" s="46">
        <v>5.27</v>
      </c>
      <c r="E15" s="99">
        <v>5.16</v>
      </c>
      <c r="F15" s="104">
        <f t="shared" si="0"/>
        <v>5.16</v>
      </c>
      <c r="G15" s="46">
        <v>5.74</v>
      </c>
      <c r="H15" s="99">
        <v>5.93</v>
      </c>
      <c r="I15" s="114">
        <v>5.77</v>
      </c>
      <c r="J15" s="104">
        <f t="shared" si="1"/>
        <v>5.93</v>
      </c>
      <c r="K15" s="46">
        <v>4.88</v>
      </c>
      <c r="L15" s="99">
        <v>4.92</v>
      </c>
      <c r="M15" s="100">
        <v>4.9800000000000004</v>
      </c>
      <c r="N15" s="104">
        <f t="shared" si="2"/>
        <v>4.9800000000000004</v>
      </c>
      <c r="O15" s="46">
        <v>26</v>
      </c>
      <c r="P15" s="99">
        <v>35</v>
      </c>
      <c r="Q15" s="114">
        <v>27</v>
      </c>
      <c r="R15" s="126">
        <f t="shared" si="3"/>
        <v>35</v>
      </c>
      <c r="S15">
        <f t="shared" si="4"/>
        <v>2</v>
      </c>
      <c r="T15">
        <f t="shared" si="5"/>
        <v>2</v>
      </c>
      <c r="U15">
        <f t="shared" si="6"/>
        <v>4</v>
      </c>
      <c r="V15">
        <f t="shared" si="7"/>
        <v>4</v>
      </c>
      <c r="W15">
        <f>+S15+T15+U15+V15</f>
        <v>12</v>
      </c>
      <c r="X15" s="118">
        <f t="shared" si="8"/>
        <v>2</v>
      </c>
    </row>
    <row r="16" spans="1:25" ht="21.95" customHeight="1">
      <c r="A16" s="5">
        <v>12</v>
      </c>
      <c r="B16" s="2" t="s">
        <v>117</v>
      </c>
      <c r="C16" s="42" t="s">
        <v>118</v>
      </c>
      <c r="D16" s="46">
        <v>6.18</v>
      </c>
      <c r="E16" s="99">
        <v>6.36</v>
      </c>
      <c r="F16" s="104">
        <f t="shared" si="0"/>
        <v>6.18</v>
      </c>
      <c r="G16" s="46">
        <v>2.19</v>
      </c>
      <c r="H16" s="99">
        <v>1.99</v>
      </c>
      <c r="I16" s="114">
        <v>2.0699999999999998</v>
      </c>
      <c r="J16" s="104">
        <f t="shared" si="1"/>
        <v>2.19</v>
      </c>
      <c r="K16" s="46">
        <v>3.25</v>
      </c>
      <c r="L16" s="99">
        <v>3.21</v>
      </c>
      <c r="M16" s="100">
        <v>3.24</v>
      </c>
      <c r="N16" s="104">
        <f t="shared" si="2"/>
        <v>3.25</v>
      </c>
      <c r="O16" s="46">
        <v>24</v>
      </c>
      <c r="P16" s="99">
        <v>24.5</v>
      </c>
      <c r="Q16" s="114">
        <v>22.5</v>
      </c>
      <c r="R16" s="126">
        <f t="shared" si="3"/>
        <v>24.5</v>
      </c>
      <c r="S16">
        <f t="shared" si="4"/>
        <v>10</v>
      </c>
      <c r="T16">
        <f t="shared" si="5"/>
        <v>13</v>
      </c>
      <c r="U16">
        <f t="shared" si="6"/>
        <v>13</v>
      </c>
      <c r="V16">
        <f t="shared" si="7"/>
        <v>11</v>
      </c>
      <c r="W16">
        <f>+S16+T16+U16+V16</f>
        <v>47</v>
      </c>
      <c r="X16">
        <f t="shared" si="8"/>
        <v>12</v>
      </c>
    </row>
    <row r="17" spans="1:24" ht="21.95" customHeight="1">
      <c r="A17" s="5">
        <v>13</v>
      </c>
      <c r="B17" s="2" t="s">
        <v>119</v>
      </c>
      <c r="C17" s="42" t="s">
        <v>120</v>
      </c>
      <c r="D17" s="46">
        <v>5.89</v>
      </c>
      <c r="E17" s="99">
        <v>5.98</v>
      </c>
      <c r="F17" s="104">
        <f t="shared" si="0"/>
        <v>5.89</v>
      </c>
      <c r="G17" s="46">
        <v>3.26</v>
      </c>
      <c r="H17" s="99">
        <v>3.83</v>
      </c>
      <c r="I17" s="114">
        <v>3.2</v>
      </c>
      <c r="J17" s="104">
        <f t="shared" si="1"/>
        <v>3.83</v>
      </c>
      <c r="K17" s="46">
        <v>4.22</v>
      </c>
      <c r="L17" s="99">
        <v>4.17</v>
      </c>
      <c r="M17" s="100">
        <v>4.0999999999999996</v>
      </c>
      <c r="N17" s="104">
        <f t="shared" si="2"/>
        <v>4.22</v>
      </c>
      <c r="O17" s="46">
        <v>20.5</v>
      </c>
      <c r="P17" s="99">
        <v>22.5</v>
      </c>
      <c r="Q17" s="114">
        <v>20.5</v>
      </c>
      <c r="R17" s="126">
        <f t="shared" si="3"/>
        <v>22.5</v>
      </c>
      <c r="S17">
        <f t="shared" si="4"/>
        <v>9</v>
      </c>
      <c r="T17">
        <f t="shared" si="5"/>
        <v>10</v>
      </c>
      <c r="U17">
        <f t="shared" si="6"/>
        <v>11</v>
      </c>
      <c r="V17">
        <f t="shared" si="7"/>
        <v>12</v>
      </c>
      <c r="W17">
        <f>+S17+T17+U17+V17</f>
        <v>42</v>
      </c>
      <c r="X17">
        <f t="shared" si="8"/>
        <v>10</v>
      </c>
    </row>
    <row r="18" spans="1:24" ht="21.95" customHeight="1">
      <c r="A18" s="5">
        <v>14</v>
      </c>
      <c r="B18" s="2"/>
      <c r="C18" s="42"/>
      <c r="D18" s="14"/>
      <c r="E18" s="2"/>
      <c r="F18" s="36">
        <f t="shared" si="0"/>
        <v>0</v>
      </c>
      <c r="G18" s="14"/>
      <c r="H18" s="2"/>
      <c r="I18" s="3"/>
      <c r="J18" s="36">
        <f t="shared" si="1"/>
        <v>0</v>
      </c>
      <c r="K18" s="14"/>
      <c r="L18" s="2"/>
      <c r="M18" s="3"/>
      <c r="N18" s="36">
        <f t="shared" si="2"/>
        <v>0</v>
      </c>
      <c r="O18" s="14"/>
      <c r="P18" s="2"/>
      <c r="Q18" s="3"/>
      <c r="R18" s="38">
        <f t="shared" si="3"/>
        <v>0</v>
      </c>
    </row>
    <row r="19" spans="1:24" ht="21.95" customHeight="1">
      <c r="A19" s="5">
        <v>15</v>
      </c>
      <c r="B19" s="2"/>
      <c r="C19" s="42"/>
      <c r="D19" s="14"/>
      <c r="E19" s="2"/>
      <c r="F19" s="36">
        <f t="shared" si="0"/>
        <v>0</v>
      </c>
      <c r="G19" s="14"/>
      <c r="H19" s="2"/>
      <c r="I19" s="3"/>
      <c r="J19" s="36">
        <f t="shared" si="1"/>
        <v>0</v>
      </c>
      <c r="K19" s="14"/>
      <c r="L19" s="2"/>
      <c r="M19" s="3"/>
      <c r="N19" s="36">
        <f t="shared" si="2"/>
        <v>0</v>
      </c>
      <c r="O19" s="14"/>
      <c r="P19" s="2"/>
      <c r="Q19" s="3"/>
      <c r="R19" s="38">
        <f t="shared" si="3"/>
        <v>0</v>
      </c>
    </row>
    <row r="20" spans="1:24" ht="21.95" customHeight="1">
      <c r="A20" s="5">
        <v>16</v>
      </c>
      <c r="B20" s="2"/>
      <c r="C20" s="42"/>
      <c r="D20" s="14"/>
      <c r="E20" s="2"/>
      <c r="F20" s="36">
        <f t="shared" si="0"/>
        <v>0</v>
      </c>
      <c r="G20" s="14"/>
      <c r="H20" s="2"/>
      <c r="I20" s="3"/>
      <c r="J20" s="36">
        <f t="shared" si="1"/>
        <v>0</v>
      </c>
      <c r="K20" s="14"/>
      <c r="L20" s="2"/>
      <c r="M20" s="3"/>
      <c r="N20" s="36">
        <f t="shared" si="2"/>
        <v>0</v>
      </c>
      <c r="O20" s="14"/>
      <c r="P20" s="2"/>
      <c r="Q20" s="3"/>
      <c r="R20" s="38">
        <f t="shared" si="3"/>
        <v>0</v>
      </c>
    </row>
    <row r="21" spans="1:24" ht="21.95" customHeight="1">
      <c r="A21" s="5">
        <v>17</v>
      </c>
      <c r="B21" s="2"/>
      <c r="C21" s="42"/>
      <c r="D21" s="14"/>
      <c r="E21" s="2"/>
      <c r="F21" s="36">
        <f t="shared" si="0"/>
        <v>0</v>
      </c>
      <c r="G21" s="14"/>
      <c r="H21" s="2"/>
      <c r="I21" s="3"/>
      <c r="J21" s="36">
        <f t="shared" si="1"/>
        <v>0</v>
      </c>
      <c r="K21" s="14"/>
      <c r="L21" s="2"/>
      <c r="M21" s="3"/>
      <c r="N21" s="36">
        <f t="shared" si="2"/>
        <v>0</v>
      </c>
      <c r="O21" s="14"/>
      <c r="P21" s="2"/>
      <c r="Q21" s="3"/>
      <c r="R21" s="38">
        <f t="shared" si="3"/>
        <v>0</v>
      </c>
    </row>
    <row r="22" spans="1:24" ht="21.95" customHeight="1">
      <c r="A22" s="5">
        <v>18</v>
      </c>
      <c r="B22" s="2"/>
      <c r="C22" s="42"/>
      <c r="D22" s="14"/>
      <c r="E22" s="2"/>
      <c r="F22" s="36">
        <f t="shared" si="0"/>
        <v>0</v>
      </c>
      <c r="G22" s="14"/>
      <c r="H22" s="2"/>
      <c r="I22" s="3"/>
      <c r="J22" s="36">
        <f t="shared" si="1"/>
        <v>0</v>
      </c>
      <c r="K22" s="14"/>
      <c r="L22" s="2"/>
      <c r="M22" s="3"/>
      <c r="N22" s="36">
        <f t="shared" si="2"/>
        <v>0</v>
      </c>
      <c r="O22" s="14"/>
      <c r="P22" s="2"/>
      <c r="Q22" s="3"/>
      <c r="R22" s="38">
        <f t="shared" si="3"/>
        <v>0</v>
      </c>
    </row>
    <row r="23" spans="1:24" ht="21.95" customHeight="1">
      <c r="A23" s="5">
        <v>19</v>
      </c>
      <c r="B23" s="2"/>
      <c r="C23" s="42"/>
      <c r="D23" s="14"/>
      <c r="E23" s="2"/>
      <c r="F23" s="36">
        <f t="shared" si="0"/>
        <v>0</v>
      </c>
      <c r="G23" s="14"/>
      <c r="H23" s="2"/>
      <c r="I23" s="3"/>
      <c r="J23" s="36">
        <f t="shared" si="1"/>
        <v>0</v>
      </c>
      <c r="K23" s="14"/>
      <c r="L23" s="2"/>
      <c r="M23" s="3"/>
      <c r="N23" s="36">
        <f t="shared" si="2"/>
        <v>0</v>
      </c>
      <c r="O23" s="14"/>
      <c r="P23" s="2"/>
      <c r="Q23" s="3"/>
      <c r="R23" s="38">
        <f t="shared" si="3"/>
        <v>0</v>
      </c>
    </row>
    <row r="24" spans="1:24" ht="21.95" customHeight="1" thickBot="1">
      <c r="A24" s="6">
        <v>20</v>
      </c>
      <c r="B24" s="7"/>
      <c r="C24" s="43"/>
      <c r="D24" s="15"/>
      <c r="E24" s="7"/>
      <c r="F24" s="37">
        <f t="shared" si="0"/>
        <v>0</v>
      </c>
      <c r="G24" s="15"/>
      <c r="H24" s="7"/>
      <c r="I24" s="8"/>
      <c r="J24" s="37">
        <f t="shared" si="1"/>
        <v>0</v>
      </c>
      <c r="K24" s="15"/>
      <c r="L24" s="7"/>
      <c r="M24" s="8"/>
      <c r="N24" s="37">
        <f t="shared" si="2"/>
        <v>0</v>
      </c>
      <c r="O24" s="15"/>
      <c r="P24" s="7"/>
      <c r="Q24" s="8"/>
      <c r="R24" s="39">
        <f t="shared" si="3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2:I2"/>
    <mergeCell ref="A3:I3"/>
    <mergeCell ref="J2:R2"/>
    <mergeCell ref="J3:R3"/>
    <mergeCell ref="A1:R1"/>
  </mergeCells>
  <pageMargins left="0.19685039370078741" right="0.19685039370078741" top="0.51181102362204722" bottom="0.51181102362204722" header="0.19685039370078741" footer="0.19685039370078741"/>
  <pageSetup paperSize="9" scale="75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B050"/>
    <pageSetUpPr fitToPage="1"/>
  </sheetPr>
  <dimension ref="A1:X1048576"/>
  <sheetViews>
    <sheetView workbookViewId="0">
      <selection activeCell="J6" sqref="J6"/>
    </sheetView>
  </sheetViews>
  <sheetFormatPr defaultRowHeight="21.95" customHeight="1"/>
  <cols>
    <col min="1" max="1" width="4.625" customWidth="1"/>
    <col min="2" max="2" width="17.125" customWidth="1"/>
    <col min="3" max="3" width="8.25" style="44" customWidth="1"/>
    <col min="4" max="5" width="7.375" customWidth="1"/>
    <col min="6" max="6" width="8.75" customWidth="1"/>
    <col min="7" max="9" width="7.875" customWidth="1"/>
    <col min="10" max="10" width="8.75" customWidth="1"/>
    <col min="11" max="13" width="9.5" customWidth="1"/>
    <col min="14" max="14" width="8.75" customWidth="1"/>
    <col min="15" max="17" width="9.5" customWidth="1"/>
    <col min="18" max="18" width="8.75" customWidth="1"/>
    <col min="19" max="21" width="5.875" hidden="1" customWidth="1"/>
    <col min="22" max="22" width="7.125" hidden="1" customWidth="1"/>
    <col min="23" max="23" width="6" hidden="1" customWidth="1"/>
    <col min="24" max="24" width="7.5" customWidth="1"/>
    <col min="25" max="256" width="8.375" customWidth="1"/>
    <col min="257" max="1024" width="10.75" customWidth="1"/>
    <col min="1025" max="1025" width="9" customWidth="1"/>
  </cols>
  <sheetData>
    <row r="1" spans="1:24" ht="15" thickBo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8"/>
    </row>
    <row r="2" spans="1:24" s="1" customFormat="1" ht="15.95" customHeight="1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70" t="s">
        <v>121</v>
      </c>
      <c r="K2" s="71"/>
      <c r="L2" s="71"/>
      <c r="M2" s="71"/>
      <c r="N2" s="71"/>
      <c r="O2" s="71"/>
      <c r="P2" s="71"/>
      <c r="Q2" s="71"/>
      <c r="R2" s="72"/>
    </row>
    <row r="3" spans="1:24" s="1" customFormat="1" ht="15.95" customHeight="1" thickBot="1">
      <c r="A3" s="68" t="s">
        <v>3</v>
      </c>
      <c r="B3" s="69"/>
      <c r="C3" s="69"/>
      <c r="D3" s="69"/>
      <c r="E3" s="69"/>
      <c r="F3" s="69"/>
      <c r="G3" s="69"/>
      <c r="H3" s="69"/>
      <c r="I3" s="69"/>
      <c r="J3" s="73"/>
      <c r="K3" s="74"/>
      <c r="L3" s="74"/>
      <c r="M3" s="74"/>
      <c r="N3" s="74"/>
      <c r="O3" s="74"/>
      <c r="P3" s="74"/>
      <c r="Q3" s="74"/>
      <c r="R3" s="75"/>
      <c r="S3" s="53">
        <v>1</v>
      </c>
      <c r="T3" s="53">
        <v>0</v>
      </c>
      <c r="U3" s="53">
        <v>0</v>
      </c>
      <c r="V3" s="53">
        <v>0</v>
      </c>
      <c r="W3" s="53"/>
      <c r="X3" s="53">
        <v>1</v>
      </c>
    </row>
    <row r="4" spans="1:24" s="1" customFormat="1" ht="30.75" customHeight="1" thickBot="1">
      <c r="A4" s="33" t="s">
        <v>4</v>
      </c>
      <c r="B4" s="34" t="s">
        <v>5</v>
      </c>
      <c r="C4" s="40" t="s">
        <v>6</v>
      </c>
      <c r="D4" s="24" t="s">
        <v>7</v>
      </c>
      <c r="E4" s="25" t="s">
        <v>7</v>
      </c>
      <c r="F4" s="108" t="s">
        <v>8</v>
      </c>
      <c r="G4" s="24" t="s">
        <v>94</v>
      </c>
      <c r="H4" s="25" t="s">
        <v>94</v>
      </c>
      <c r="I4" s="25" t="s">
        <v>94</v>
      </c>
      <c r="J4" s="108" t="s">
        <v>8</v>
      </c>
      <c r="K4" s="24" t="s">
        <v>95</v>
      </c>
      <c r="L4" s="25" t="s">
        <v>95</v>
      </c>
      <c r="M4" s="25" t="s">
        <v>95</v>
      </c>
      <c r="N4" s="108" t="s">
        <v>8</v>
      </c>
      <c r="O4" s="24" t="s">
        <v>96</v>
      </c>
      <c r="P4" s="25" t="s">
        <v>96</v>
      </c>
      <c r="Q4" s="25" t="s">
        <v>96</v>
      </c>
      <c r="R4" s="108" t="s">
        <v>8</v>
      </c>
      <c r="S4" s="49" t="s">
        <v>695</v>
      </c>
      <c r="T4" s="50" t="s">
        <v>696</v>
      </c>
      <c r="U4" s="50" t="s">
        <v>697</v>
      </c>
      <c r="V4" s="51" t="s">
        <v>698</v>
      </c>
      <c r="W4" s="52" t="s">
        <v>703</v>
      </c>
      <c r="X4" s="52" t="s">
        <v>704</v>
      </c>
    </row>
    <row r="5" spans="1:24" ht="21.95" customHeight="1">
      <c r="A5" s="31">
        <v>1</v>
      </c>
      <c r="B5" s="23" t="s">
        <v>122</v>
      </c>
      <c r="C5" s="41" t="s">
        <v>123</v>
      </c>
      <c r="D5" s="127">
        <v>5.33</v>
      </c>
      <c r="E5" s="128">
        <v>5.41</v>
      </c>
      <c r="F5" s="126">
        <f>MIN(D5:E5)</f>
        <v>5.33</v>
      </c>
      <c r="G5" s="127">
        <v>4.49</v>
      </c>
      <c r="H5" s="128">
        <v>4.42</v>
      </c>
      <c r="I5" s="129">
        <v>4.43</v>
      </c>
      <c r="J5" s="126">
        <f>MAX(G5:I5)</f>
        <v>4.49</v>
      </c>
      <c r="K5" s="127">
        <v>4.16</v>
      </c>
      <c r="L5" s="128">
        <v>4.4000000000000004</v>
      </c>
      <c r="M5" s="129">
        <v>4.4800000000000004</v>
      </c>
      <c r="N5" s="126">
        <f>MAX(K5:M5)</f>
        <v>4.4800000000000004</v>
      </c>
      <c r="O5" s="127">
        <v>0.26</v>
      </c>
      <c r="P5" s="128">
        <v>0.26</v>
      </c>
      <c r="Q5" s="129">
        <v>0.31</v>
      </c>
      <c r="R5" s="126">
        <f>MAX(O5:Q5)</f>
        <v>0.31</v>
      </c>
      <c r="S5">
        <f>RANK(F5,$F$5:$F$10,$S$3)</f>
        <v>2</v>
      </c>
      <c r="T5">
        <f>RANK(J5,$J$5:$J$10,$T$3)</f>
        <v>6</v>
      </c>
      <c r="U5">
        <f>RANK(N5,$N$5:$N$10,$U$3)</f>
        <v>6</v>
      </c>
      <c r="V5">
        <f>RANK(R5,$R$5:$R$10,$V$3)</f>
        <v>6</v>
      </c>
      <c r="W5">
        <f>+S5+T5+U5+V5</f>
        <v>20</v>
      </c>
      <c r="X5">
        <f>RANK(W5,$W$5:$W$10,$X$3)</f>
        <v>6</v>
      </c>
    </row>
    <row r="6" spans="1:24" ht="21.95" customHeight="1">
      <c r="A6" s="5">
        <v>2</v>
      </c>
      <c r="B6" s="2" t="s">
        <v>124</v>
      </c>
      <c r="C6" s="42" t="s">
        <v>104</v>
      </c>
      <c r="D6" s="46">
        <v>4.97</v>
      </c>
      <c r="E6" s="99">
        <v>4.96</v>
      </c>
      <c r="F6" s="104">
        <f t="shared" ref="F6:F24" si="0">MIN(D6:E6)</f>
        <v>4.96</v>
      </c>
      <c r="G6" s="46">
        <v>6.12</v>
      </c>
      <c r="H6" s="99">
        <v>5.59</v>
      </c>
      <c r="I6" s="114">
        <v>4.8600000000000003</v>
      </c>
      <c r="J6" s="104">
        <f t="shared" ref="J6:J24" si="1">MAX(G6:I6)</f>
        <v>6.12</v>
      </c>
      <c r="K6" s="46">
        <v>5.25</v>
      </c>
      <c r="L6" s="99">
        <v>5.37</v>
      </c>
      <c r="M6" s="114">
        <v>5.47</v>
      </c>
      <c r="N6" s="104">
        <f t="shared" ref="N6:N24" si="2">MAX(K6:M6)</f>
        <v>5.47</v>
      </c>
      <c r="O6" s="46">
        <v>0.33</v>
      </c>
      <c r="P6" s="99">
        <v>0.35</v>
      </c>
      <c r="Q6" s="114">
        <v>0.315</v>
      </c>
      <c r="R6" s="126">
        <f t="shared" ref="R6:R24" si="3">MAX(O6:Q6)</f>
        <v>0.35</v>
      </c>
      <c r="S6">
        <f t="shared" ref="S6:S10" si="4">RANK(F6,$F$5:$F$10,$S$3)</f>
        <v>1</v>
      </c>
      <c r="T6">
        <f t="shared" ref="T6:T10" si="5">RANK(J6,$J$5:$J$10,$T$3)</f>
        <v>3</v>
      </c>
      <c r="U6">
        <f>RANK(N6,$N$5:$N$10,$U$3)</f>
        <v>1</v>
      </c>
      <c r="V6">
        <f t="shared" ref="V6:V10" si="6">RANK(R6,$R$5:$R$10,$V$3)</f>
        <v>2</v>
      </c>
      <c r="W6">
        <f t="shared" ref="W6:W10" si="7">+S6+T6+U6+V6</f>
        <v>7</v>
      </c>
      <c r="X6">
        <f t="shared" ref="X6:X10" si="8">RANK(W6,$W$5:$W$10,$X$3)</f>
        <v>1</v>
      </c>
    </row>
    <row r="7" spans="1:24" ht="21.95" customHeight="1">
      <c r="A7" s="5">
        <v>3</v>
      </c>
      <c r="B7" s="2" t="s">
        <v>125</v>
      </c>
      <c r="C7" s="42" t="s">
        <v>126</v>
      </c>
      <c r="D7" s="46">
        <v>5.62</v>
      </c>
      <c r="E7" s="99">
        <v>5.46</v>
      </c>
      <c r="F7" s="104">
        <f t="shared" si="0"/>
        <v>5.46</v>
      </c>
      <c r="G7" s="46">
        <v>6.47</v>
      </c>
      <c r="H7" s="99">
        <v>5.52</v>
      </c>
      <c r="I7" s="114">
        <v>6.11</v>
      </c>
      <c r="J7" s="104">
        <f t="shared" si="1"/>
        <v>6.47</v>
      </c>
      <c r="K7" s="46">
        <v>5</v>
      </c>
      <c r="L7" s="99">
        <v>5.33</v>
      </c>
      <c r="M7" s="114">
        <v>5.22</v>
      </c>
      <c r="N7" s="104">
        <f t="shared" si="2"/>
        <v>5.33</v>
      </c>
      <c r="O7" s="46">
        <v>0.3</v>
      </c>
      <c r="P7" s="99">
        <v>0.32</v>
      </c>
      <c r="Q7" s="114">
        <v>0.27</v>
      </c>
      <c r="R7" s="126">
        <f t="shared" si="3"/>
        <v>0.32</v>
      </c>
      <c r="S7">
        <f t="shared" si="4"/>
        <v>6</v>
      </c>
      <c r="T7">
        <f t="shared" si="5"/>
        <v>2</v>
      </c>
      <c r="U7">
        <f t="shared" ref="U6:U10" si="9">RANK(N7,$N$5:$N$10,$U$3)</f>
        <v>2</v>
      </c>
      <c r="V7">
        <f t="shared" si="6"/>
        <v>4</v>
      </c>
      <c r="W7">
        <f t="shared" si="7"/>
        <v>14</v>
      </c>
      <c r="X7">
        <f t="shared" si="8"/>
        <v>3</v>
      </c>
    </row>
    <row r="8" spans="1:24" ht="21.95" customHeight="1">
      <c r="A8" s="5">
        <v>4</v>
      </c>
      <c r="B8" s="2" t="s">
        <v>127</v>
      </c>
      <c r="C8" s="42" t="s">
        <v>128</v>
      </c>
      <c r="D8" s="46">
        <v>5.4</v>
      </c>
      <c r="E8" s="99">
        <v>5.35</v>
      </c>
      <c r="F8" s="104">
        <f t="shared" si="0"/>
        <v>5.35</v>
      </c>
      <c r="G8" s="46">
        <v>4.2300000000000004</v>
      </c>
      <c r="H8" s="99">
        <v>4.78</v>
      </c>
      <c r="I8" s="114">
        <v>5.09</v>
      </c>
      <c r="J8" s="104">
        <f t="shared" si="1"/>
        <v>5.09</v>
      </c>
      <c r="K8" s="46">
        <v>4.82</v>
      </c>
      <c r="L8" s="99">
        <v>4.8499999999999996</v>
      </c>
      <c r="M8" s="114">
        <v>4.92</v>
      </c>
      <c r="N8" s="104">
        <f t="shared" si="2"/>
        <v>4.92</v>
      </c>
      <c r="O8" s="46">
        <v>0.26</v>
      </c>
      <c r="P8" s="99">
        <v>0.31</v>
      </c>
      <c r="Q8" s="114">
        <v>0.315</v>
      </c>
      <c r="R8" s="125">
        <f t="shared" si="3"/>
        <v>0.315</v>
      </c>
      <c r="S8">
        <f t="shared" si="4"/>
        <v>4</v>
      </c>
      <c r="T8">
        <f>RANK(J8,$J$5:$J$10,$T$3)</f>
        <v>4</v>
      </c>
      <c r="U8">
        <f t="shared" si="9"/>
        <v>4</v>
      </c>
      <c r="V8">
        <f t="shared" si="6"/>
        <v>5</v>
      </c>
      <c r="W8">
        <f t="shared" si="7"/>
        <v>17</v>
      </c>
      <c r="X8">
        <f t="shared" si="8"/>
        <v>5</v>
      </c>
    </row>
    <row r="9" spans="1:24" ht="21.95" customHeight="1">
      <c r="A9" s="5">
        <v>5</v>
      </c>
      <c r="B9" s="2" t="s">
        <v>129</v>
      </c>
      <c r="C9" s="42" t="s">
        <v>130</v>
      </c>
      <c r="D9" s="46">
        <v>5.73</v>
      </c>
      <c r="E9" s="99">
        <v>5.42</v>
      </c>
      <c r="F9" s="104">
        <f t="shared" si="0"/>
        <v>5.42</v>
      </c>
      <c r="G9" s="46">
        <v>8.52</v>
      </c>
      <c r="H9" s="99">
        <v>8.5</v>
      </c>
      <c r="I9" s="114">
        <v>8.1999999999999993</v>
      </c>
      <c r="J9" s="104">
        <f t="shared" si="1"/>
        <v>8.52</v>
      </c>
      <c r="K9" s="46">
        <v>4.88</v>
      </c>
      <c r="L9" s="99">
        <v>4.95</v>
      </c>
      <c r="M9" s="114">
        <v>4.83</v>
      </c>
      <c r="N9" s="104">
        <f t="shared" si="2"/>
        <v>4.95</v>
      </c>
      <c r="O9" s="46">
        <v>0.32500000000000001</v>
      </c>
      <c r="P9" s="99">
        <v>0.36</v>
      </c>
      <c r="Q9" s="114">
        <v>0.36499999999999999</v>
      </c>
      <c r="R9" s="125">
        <f t="shared" si="3"/>
        <v>0.36499999999999999</v>
      </c>
      <c r="S9">
        <f t="shared" si="4"/>
        <v>5</v>
      </c>
      <c r="T9">
        <f t="shared" si="5"/>
        <v>1</v>
      </c>
      <c r="U9">
        <f t="shared" si="9"/>
        <v>3</v>
      </c>
      <c r="V9">
        <f>RANK(R9,$R$5:$R$10,$V$3)</f>
        <v>1</v>
      </c>
      <c r="W9">
        <f t="shared" si="7"/>
        <v>10</v>
      </c>
      <c r="X9">
        <f t="shared" si="8"/>
        <v>2</v>
      </c>
    </row>
    <row r="10" spans="1:24" ht="21.95" customHeight="1">
      <c r="A10" s="5">
        <v>6</v>
      </c>
      <c r="B10" s="2" t="s">
        <v>709</v>
      </c>
      <c r="C10" s="76" t="s">
        <v>705</v>
      </c>
      <c r="D10" s="46">
        <v>5.52</v>
      </c>
      <c r="E10" s="99">
        <v>5.34</v>
      </c>
      <c r="F10" s="104">
        <f t="shared" si="0"/>
        <v>5.34</v>
      </c>
      <c r="G10" s="46">
        <v>4.45</v>
      </c>
      <c r="H10" s="99">
        <v>4.5</v>
      </c>
      <c r="I10" s="114">
        <v>4.9000000000000004</v>
      </c>
      <c r="J10" s="104">
        <f t="shared" si="1"/>
        <v>4.9000000000000004</v>
      </c>
      <c r="K10" s="46">
        <v>4.75</v>
      </c>
      <c r="L10" s="99">
        <v>4.6500000000000004</v>
      </c>
      <c r="M10" s="114">
        <v>4.63</v>
      </c>
      <c r="N10" s="104">
        <f t="shared" si="2"/>
        <v>4.75</v>
      </c>
      <c r="O10" s="46">
        <v>0.27500000000000002</v>
      </c>
      <c r="P10" s="99">
        <v>0.245</v>
      </c>
      <c r="Q10" s="114">
        <v>0.32500000000000001</v>
      </c>
      <c r="R10" s="125">
        <f t="shared" si="3"/>
        <v>0.32500000000000001</v>
      </c>
      <c r="S10">
        <f t="shared" si="4"/>
        <v>3</v>
      </c>
      <c r="T10">
        <f t="shared" si="5"/>
        <v>5</v>
      </c>
      <c r="U10">
        <f t="shared" si="9"/>
        <v>5</v>
      </c>
      <c r="V10">
        <f t="shared" si="6"/>
        <v>3</v>
      </c>
      <c r="W10">
        <f t="shared" si="7"/>
        <v>16</v>
      </c>
      <c r="X10">
        <f t="shared" si="8"/>
        <v>4</v>
      </c>
    </row>
    <row r="11" spans="1:24" ht="21.95" customHeight="1">
      <c r="A11" s="5">
        <v>7</v>
      </c>
      <c r="B11" s="2"/>
      <c r="C11" s="42"/>
      <c r="D11" s="14"/>
      <c r="E11" s="2"/>
      <c r="F11" s="36">
        <f t="shared" si="0"/>
        <v>0</v>
      </c>
      <c r="G11" s="14"/>
      <c r="H11" s="2"/>
      <c r="I11" s="3"/>
      <c r="J11" s="36">
        <f t="shared" si="1"/>
        <v>0</v>
      </c>
      <c r="K11" s="14"/>
      <c r="L11" s="2"/>
      <c r="M11" s="3"/>
      <c r="N11" s="36">
        <f t="shared" si="2"/>
        <v>0</v>
      </c>
      <c r="O11" s="14"/>
      <c r="P11" s="2"/>
      <c r="Q11" s="3"/>
      <c r="R11" s="38">
        <f t="shared" si="3"/>
        <v>0</v>
      </c>
    </row>
    <row r="12" spans="1:24" ht="21.95" customHeight="1">
      <c r="A12" s="5">
        <v>8</v>
      </c>
      <c r="B12" s="2"/>
      <c r="C12" s="42"/>
      <c r="D12" s="14"/>
      <c r="E12" s="2"/>
      <c r="F12" s="36">
        <f t="shared" si="0"/>
        <v>0</v>
      </c>
      <c r="G12" s="14"/>
      <c r="H12" s="2"/>
      <c r="I12" s="3"/>
      <c r="J12" s="36">
        <f t="shared" si="1"/>
        <v>0</v>
      </c>
      <c r="K12" s="14"/>
      <c r="L12" s="2"/>
      <c r="M12" s="3"/>
      <c r="N12" s="36">
        <f t="shared" si="2"/>
        <v>0</v>
      </c>
      <c r="O12" s="14"/>
      <c r="P12" s="2"/>
      <c r="Q12" s="3"/>
      <c r="R12" s="38">
        <f t="shared" si="3"/>
        <v>0</v>
      </c>
    </row>
    <row r="13" spans="1:24" ht="21.95" customHeight="1">
      <c r="A13" s="5">
        <v>9</v>
      </c>
      <c r="B13" s="2"/>
      <c r="C13" s="42"/>
      <c r="D13" s="14"/>
      <c r="E13" s="2"/>
      <c r="F13" s="36">
        <f t="shared" si="0"/>
        <v>0</v>
      </c>
      <c r="G13" s="14"/>
      <c r="H13" s="2"/>
      <c r="I13" s="3"/>
      <c r="J13" s="36">
        <f t="shared" si="1"/>
        <v>0</v>
      </c>
      <c r="K13" s="14"/>
      <c r="L13" s="2"/>
      <c r="M13" s="3"/>
      <c r="N13" s="36">
        <f t="shared" si="2"/>
        <v>0</v>
      </c>
      <c r="O13" s="14"/>
      <c r="P13" s="2"/>
      <c r="Q13" s="3"/>
      <c r="R13" s="38">
        <f t="shared" si="3"/>
        <v>0</v>
      </c>
    </row>
    <row r="14" spans="1:24" ht="21.95" customHeight="1">
      <c r="A14" s="5">
        <v>10</v>
      </c>
      <c r="B14" s="2"/>
      <c r="C14" s="42"/>
      <c r="D14" s="14"/>
      <c r="E14" s="2"/>
      <c r="F14" s="36">
        <f t="shared" si="0"/>
        <v>0</v>
      </c>
      <c r="G14" s="14"/>
      <c r="H14" s="2"/>
      <c r="I14" s="3"/>
      <c r="J14" s="36">
        <f t="shared" si="1"/>
        <v>0</v>
      </c>
      <c r="K14" s="14"/>
      <c r="L14" s="2"/>
      <c r="M14" s="3"/>
      <c r="N14" s="36">
        <f t="shared" si="2"/>
        <v>0</v>
      </c>
      <c r="O14" s="14"/>
      <c r="P14" s="2"/>
      <c r="Q14" s="3"/>
      <c r="R14" s="38">
        <f t="shared" si="3"/>
        <v>0</v>
      </c>
    </row>
    <row r="15" spans="1:24" ht="21.95" customHeight="1">
      <c r="A15" s="5">
        <v>11</v>
      </c>
      <c r="B15" s="2"/>
      <c r="C15" s="42"/>
      <c r="D15" s="14"/>
      <c r="E15" s="2"/>
      <c r="F15" s="36">
        <f t="shared" si="0"/>
        <v>0</v>
      </c>
      <c r="G15" s="14"/>
      <c r="H15" s="2"/>
      <c r="I15" s="3"/>
      <c r="J15" s="36">
        <f t="shared" si="1"/>
        <v>0</v>
      </c>
      <c r="K15" s="14"/>
      <c r="L15" s="2"/>
      <c r="M15" s="3"/>
      <c r="N15" s="36">
        <f t="shared" si="2"/>
        <v>0</v>
      </c>
      <c r="O15" s="14"/>
      <c r="P15" s="2"/>
      <c r="Q15" s="3"/>
      <c r="R15" s="38">
        <f t="shared" si="3"/>
        <v>0</v>
      </c>
    </row>
    <row r="16" spans="1:24" ht="21.95" customHeight="1">
      <c r="A16" s="5">
        <v>12</v>
      </c>
      <c r="B16" s="2"/>
      <c r="C16" s="42"/>
      <c r="D16" s="14"/>
      <c r="E16" s="2"/>
      <c r="F16" s="36">
        <f t="shared" si="0"/>
        <v>0</v>
      </c>
      <c r="G16" s="14"/>
      <c r="H16" s="2"/>
      <c r="I16" s="3"/>
      <c r="J16" s="36">
        <f t="shared" si="1"/>
        <v>0</v>
      </c>
      <c r="K16" s="14"/>
      <c r="L16" s="2"/>
      <c r="M16" s="3"/>
      <c r="N16" s="36">
        <f t="shared" si="2"/>
        <v>0</v>
      </c>
      <c r="O16" s="14"/>
      <c r="P16" s="2"/>
      <c r="Q16" s="3"/>
      <c r="R16" s="38">
        <f t="shared" si="3"/>
        <v>0</v>
      </c>
    </row>
    <row r="17" spans="1:18" ht="21.95" customHeight="1">
      <c r="A17" s="5">
        <v>13</v>
      </c>
      <c r="B17" s="2"/>
      <c r="C17" s="42"/>
      <c r="D17" s="14"/>
      <c r="E17" s="2"/>
      <c r="F17" s="36">
        <f t="shared" si="0"/>
        <v>0</v>
      </c>
      <c r="G17" s="14"/>
      <c r="H17" s="2"/>
      <c r="I17" s="3"/>
      <c r="J17" s="36">
        <f t="shared" si="1"/>
        <v>0</v>
      </c>
      <c r="K17" s="14"/>
      <c r="L17" s="2"/>
      <c r="M17" s="3"/>
      <c r="N17" s="36">
        <f t="shared" si="2"/>
        <v>0</v>
      </c>
      <c r="O17" s="14"/>
      <c r="P17" s="2"/>
      <c r="Q17" s="3"/>
      <c r="R17" s="38">
        <f t="shared" si="3"/>
        <v>0</v>
      </c>
    </row>
    <row r="18" spans="1:18" ht="21.95" customHeight="1">
      <c r="A18" s="5">
        <v>14</v>
      </c>
      <c r="B18" s="2"/>
      <c r="C18" s="42"/>
      <c r="D18" s="14"/>
      <c r="E18" s="2"/>
      <c r="F18" s="36">
        <f t="shared" si="0"/>
        <v>0</v>
      </c>
      <c r="G18" s="14"/>
      <c r="H18" s="2"/>
      <c r="I18" s="3"/>
      <c r="J18" s="36">
        <f t="shared" si="1"/>
        <v>0</v>
      </c>
      <c r="K18" s="14"/>
      <c r="L18" s="2"/>
      <c r="M18" s="3"/>
      <c r="N18" s="36">
        <f t="shared" si="2"/>
        <v>0</v>
      </c>
      <c r="O18" s="14"/>
      <c r="P18" s="2"/>
      <c r="Q18" s="3"/>
      <c r="R18" s="38">
        <f t="shared" si="3"/>
        <v>0</v>
      </c>
    </row>
    <row r="19" spans="1:18" ht="21.95" customHeight="1">
      <c r="A19" s="5">
        <v>15</v>
      </c>
      <c r="B19" s="2"/>
      <c r="C19" s="42"/>
      <c r="D19" s="14"/>
      <c r="E19" s="2"/>
      <c r="F19" s="36">
        <f t="shared" si="0"/>
        <v>0</v>
      </c>
      <c r="G19" s="14"/>
      <c r="H19" s="2"/>
      <c r="I19" s="3"/>
      <c r="J19" s="36">
        <f t="shared" si="1"/>
        <v>0</v>
      </c>
      <c r="K19" s="14"/>
      <c r="L19" s="2"/>
      <c r="M19" s="3"/>
      <c r="N19" s="36">
        <f t="shared" si="2"/>
        <v>0</v>
      </c>
      <c r="O19" s="14"/>
      <c r="P19" s="2"/>
      <c r="Q19" s="3"/>
      <c r="R19" s="38">
        <f t="shared" si="3"/>
        <v>0</v>
      </c>
    </row>
    <row r="20" spans="1:18" ht="21.95" customHeight="1">
      <c r="A20" s="5">
        <v>16</v>
      </c>
      <c r="B20" s="2"/>
      <c r="C20" s="42"/>
      <c r="D20" s="14"/>
      <c r="E20" s="2"/>
      <c r="F20" s="36">
        <f t="shared" si="0"/>
        <v>0</v>
      </c>
      <c r="G20" s="14"/>
      <c r="H20" s="2"/>
      <c r="I20" s="3"/>
      <c r="J20" s="36">
        <f t="shared" si="1"/>
        <v>0</v>
      </c>
      <c r="K20" s="14"/>
      <c r="L20" s="2"/>
      <c r="M20" s="3"/>
      <c r="N20" s="36">
        <f t="shared" si="2"/>
        <v>0</v>
      </c>
      <c r="O20" s="14"/>
      <c r="P20" s="2"/>
      <c r="Q20" s="3"/>
      <c r="R20" s="38">
        <f t="shared" si="3"/>
        <v>0</v>
      </c>
    </row>
    <row r="21" spans="1:18" ht="21.95" customHeight="1">
      <c r="A21" s="5">
        <v>17</v>
      </c>
      <c r="B21" s="2"/>
      <c r="C21" s="42"/>
      <c r="D21" s="14"/>
      <c r="E21" s="2"/>
      <c r="F21" s="36">
        <f t="shared" si="0"/>
        <v>0</v>
      </c>
      <c r="G21" s="14"/>
      <c r="H21" s="2"/>
      <c r="I21" s="3"/>
      <c r="J21" s="36">
        <f t="shared" si="1"/>
        <v>0</v>
      </c>
      <c r="K21" s="14"/>
      <c r="L21" s="2"/>
      <c r="M21" s="3"/>
      <c r="N21" s="36">
        <f t="shared" si="2"/>
        <v>0</v>
      </c>
      <c r="O21" s="14"/>
      <c r="P21" s="2"/>
      <c r="Q21" s="3"/>
      <c r="R21" s="38">
        <f t="shared" si="3"/>
        <v>0</v>
      </c>
    </row>
    <row r="22" spans="1:18" ht="21.95" customHeight="1">
      <c r="A22" s="5">
        <v>18</v>
      </c>
      <c r="B22" s="2"/>
      <c r="C22" s="42"/>
      <c r="D22" s="14"/>
      <c r="E22" s="2"/>
      <c r="F22" s="36">
        <f t="shared" si="0"/>
        <v>0</v>
      </c>
      <c r="G22" s="14"/>
      <c r="H22" s="2"/>
      <c r="I22" s="3"/>
      <c r="J22" s="36">
        <f t="shared" si="1"/>
        <v>0</v>
      </c>
      <c r="K22" s="14"/>
      <c r="L22" s="2"/>
      <c r="M22" s="3"/>
      <c r="N22" s="36">
        <f t="shared" si="2"/>
        <v>0</v>
      </c>
      <c r="O22" s="14"/>
      <c r="P22" s="2"/>
      <c r="Q22" s="3"/>
      <c r="R22" s="38">
        <f t="shared" si="3"/>
        <v>0</v>
      </c>
    </row>
    <row r="23" spans="1:18" ht="21.95" customHeight="1">
      <c r="A23" s="5">
        <v>19</v>
      </c>
      <c r="B23" s="2"/>
      <c r="C23" s="42"/>
      <c r="D23" s="14"/>
      <c r="E23" s="2"/>
      <c r="F23" s="36">
        <f t="shared" si="0"/>
        <v>0</v>
      </c>
      <c r="G23" s="14"/>
      <c r="H23" s="2"/>
      <c r="I23" s="3"/>
      <c r="J23" s="36">
        <f t="shared" si="1"/>
        <v>0</v>
      </c>
      <c r="K23" s="14"/>
      <c r="L23" s="2"/>
      <c r="M23" s="3"/>
      <c r="N23" s="36">
        <f t="shared" si="2"/>
        <v>0</v>
      </c>
      <c r="O23" s="14"/>
      <c r="P23" s="2"/>
      <c r="Q23" s="3"/>
      <c r="R23" s="38">
        <f t="shared" si="3"/>
        <v>0</v>
      </c>
    </row>
    <row r="24" spans="1:18" ht="21.95" customHeight="1" thickBot="1">
      <c r="A24" s="6">
        <v>20</v>
      </c>
      <c r="B24" s="7"/>
      <c r="C24" s="43"/>
      <c r="D24" s="15"/>
      <c r="E24" s="7"/>
      <c r="F24" s="37">
        <f t="shared" si="0"/>
        <v>0</v>
      </c>
      <c r="G24" s="15"/>
      <c r="H24" s="7"/>
      <c r="I24" s="8"/>
      <c r="J24" s="37">
        <f t="shared" si="1"/>
        <v>0</v>
      </c>
      <c r="K24" s="15"/>
      <c r="L24" s="7"/>
      <c r="M24" s="8"/>
      <c r="N24" s="37">
        <f t="shared" si="2"/>
        <v>0</v>
      </c>
      <c r="O24" s="15"/>
      <c r="P24" s="7"/>
      <c r="Q24" s="8"/>
      <c r="R24" s="39">
        <f t="shared" si="3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1:R1"/>
    <mergeCell ref="A2:I2"/>
    <mergeCell ref="J2:R2"/>
    <mergeCell ref="A3:I3"/>
    <mergeCell ref="J3:R3"/>
  </mergeCells>
  <pageMargins left="0.19685039370078741" right="0.19685039370078741" top="0.51181102362204722" bottom="0.51181102362204722" header="0.19685039370078741" footer="0.19685039370078741"/>
  <pageSetup paperSize="9" scale="79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50"/>
    <pageSetUpPr fitToPage="1"/>
  </sheetPr>
  <dimension ref="A1:X1048576"/>
  <sheetViews>
    <sheetView workbookViewId="0">
      <selection sqref="A1:R1"/>
    </sheetView>
  </sheetViews>
  <sheetFormatPr defaultRowHeight="21.95" customHeight="1"/>
  <cols>
    <col min="1" max="1" width="4.625" customWidth="1"/>
    <col min="2" max="2" width="16.75" customWidth="1"/>
    <col min="3" max="3" width="8.25" style="44" customWidth="1"/>
    <col min="4" max="9" width="7.875" customWidth="1"/>
    <col min="10" max="10" width="8.75" customWidth="1"/>
    <col min="11" max="13" width="9.5" customWidth="1"/>
    <col min="14" max="14" width="8.75" customWidth="1"/>
    <col min="15" max="17" width="9.5" customWidth="1"/>
    <col min="18" max="18" width="8.75" customWidth="1"/>
    <col min="19" max="21" width="5.875" hidden="1" customWidth="1"/>
    <col min="22" max="22" width="6.5" hidden="1" customWidth="1"/>
    <col min="23" max="23" width="5.75" hidden="1" customWidth="1"/>
    <col min="24" max="24" width="6.875" customWidth="1"/>
    <col min="25" max="256" width="8.375" customWidth="1"/>
    <col min="257" max="1024" width="10.75" customWidth="1"/>
    <col min="1025" max="1025" width="9" customWidth="1"/>
  </cols>
  <sheetData>
    <row r="1" spans="1:24" ht="15" thickBo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8"/>
    </row>
    <row r="2" spans="1:24" s="1" customFormat="1" ht="15.95" customHeight="1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70" t="s">
        <v>131</v>
      </c>
      <c r="K2" s="71"/>
      <c r="L2" s="71"/>
      <c r="M2" s="71"/>
      <c r="N2" s="71"/>
      <c r="O2" s="71"/>
      <c r="P2" s="71"/>
      <c r="Q2" s="71"/>
      <c r="R2" s="72"/>
    </row>
    <row r="3" spans="1:24" s="1" customFormat="1" ht="15.95" customHeight="1" thickBot="1">
      <c r="A3" s="68" t="s">
        <v>3</v>
      </c>
      <c r="B3" s="69"/>
      <c r="C3" s="69"/>
      <c r="D3" s="69"/>
      <c r="E3" s="69"/>
      <c r="F3" s="69"/>
      <c r="G3" s="69"/>
      <c r="H3" s="69"/>
      <c r="I3" s="69"/>
      <c r="J3" s="73"/>
      <c r="K3" s="74"/>
      <c r="L3" s="74"/>
      <c r="M3" s="74"/>
      <c r="N3" s="74"/>
      <c r="O3" s="74"/>
      <c r="P3" s="74"/>
      <c r="Q3" s="74"/>
      <c r="R3" s="75"/>
      <c r="S3" s="53">
        <v>1</v>
      </c>
      <c r="T3" s="53">
        <v>0</v>
      </c>
      <c r="U3" s="53">
        <v>0</v>
      </c>
      <c r="V3" s="53">
        <v>0</v>
      </c>
      <c r="W3" s="53"/>
      <c r="X3" s="53">
        <v>1</v>
      </c>
    </row>
    <row r="4" spans="1:24" s="1" customFormat="1" ht="30.75" customHeight="1" thickBot="1">
      <c r="A4" s="33" t="s">
        <v>4</v>
      </c>
      <c r="B4" s="34" t="s">
        <v>5</v>
      </c>
      <c r="C4" s="40" t="s">
        <v>6</v>
      </c>
      <c r="D4" s="24" t="s">
        <v>7</v>
      </c>
      <c r="E4" s="25" t="s">
        <v>7</v>
      </c>
      <c r="F4" s="108" t="s">
        <v>8</v>
      </c>
      <c r="G4" s="24" t="s">
        <v>94</v>
      </c>
      <c r="H4" s="25" t="s">
        <v>94</v>
      </c>
      <c r="I4" s="25" t="s">
        <v>94</v>
      </c>
      <c r="J4" s="108" t="s">
        <v>8</v>
      </c>
      <c r="K4" s="24" t="s">
        <v>95</v>
      </c>
      <c r="L4" s="25" t="s">
        <v>95</v>
      </c>
      <c r="M4" s="25" t="s">
        <v>95</v>
      </c>
      <c r="N4" s="108" t="s">
        <v>8</v>
      </c>
      <c r="O4" s="24" t="s">
        <v>96</v>
      </c>
      <c r="P4" s="25" t="s">
        <v>96</v>
      </c>
      <c r="Q4" s="25" t="s">
        <v>96</v>
      </c>
      <c r="R4" s="108" t="s">
        <v>8</v>
      </c>
      <c r="S4" s="49" t="s">
        <v>695</v>
      </c>
      <c r="T4" s="50" t="s">
        <v>696</v>
      </c>
      <c r="U4" s="50" t="s">
        <v>697</v>
      </c>
      <c r="V4" s="51" t="s">
        <v>698</v>
      </c>
      <c r="W4" s="52" t="s">
        <v>703</v>
      </c>
      <c r="X4" s="52" t="s">
        <v>704</v>
      </c>
    </row>
    <row r="5" spans="1:24" ht="21.95" customHeight="1">
      <c r="A5" s="31">
        <v>1</v>
      </c>
      <c r="B5" s="23" t="s">
        <v>132</v>
      </c>
      <c r="C5" s="41" t="s">
        <v>133</v>
      </c>
      <c r="D5" s="127">
        <v>5.19</v>
      </c>
      <c r="E5" s="128">
        <v>5.03</v>
      </c>
      <c r="F5" s="126">
        <f>MIN(D5:E5)</f>
        <v>5.03</v>
      </c>
      <c r="G5" s="127">
        <v>4.3499999999999996</v>
      </c>
      <c r="H5" s="128">
        <v>4.58</v>
      </c>
      <c r="I5" s="129">
        <v>5.2</v>
      </c>
      <c r="J5" s="126">
        <f>MAX(G5:I5)</f>
        <v>5.2</v>
      </c>
      <c r="K5" s="127">
        <v>5.86</v>
      </c>
      <c r="L5" s="128">
        <v>5.88</v>
      </c>
      <c r="M5" s="129">
        <v>5.58</v>
      </c>
      <c r="N5" s="126">
        <f>MAX(K5:M5)</f>
        <v>5.88</v>
      </c>
      <c r="O5" s="127">
        <v>35.5</v>
      </c>
      <c r="P5" s="128">
        <v>32</v>
      </c>
      <c r="Q5" s="129">
        <v>33</v>
      </c>
      <c r="R5" s="126">
        <f>MAX(O5:Q5)</f>
        <v>35.5</v>
      </c>
      <c r="S5">
        <f>RANK(F5,$F$5:$F$12,$S$3)</f>
        <v>5</v>
      </c>
      <c r="T5">
        <f>RANK(J5,$J$5:$J$12,$T$3)</f>
        <v>6</v>
      </c>
      <c r="U5">
        <f>RANK(N5,$N$5:$N$12,$U$3)</f>
        <v>4</v>
      </c>
      <c r="V5">
        <f>RANK(R5,$R$5:$R$12,$V$3)</f>
        <v>7</v>
      </c>
      <c r="W5">
        <f>+S5+T5+U5+V5</f>
        <v>22</v>
      </c>
      <c r="X5">
        <f>RANK(W5,$W$5:$W$12,$X$3)</f>
        <v>5</v>
      </c>
    </row>
    <row r="6" spans="1:24" ht="21.95" customHeight="1">
      <c r="A6" s="5">
        <v>2</v>
      </c>
      <c r="B6" s="2" t="s">
        <v>134</v>
      </c>
      <c r="C6" s="42" t="s">
        <v>135</v>
      </c>
      <c r="D6" s="46">
        <v>5.03</v>
      </c>
      <c r="E6" s="99">
        <v>5.0199999999999996</v>
      </c>
      <c r="F6" s="104">
        <f t="shared" ref="F6:F24" si="0">MIN(D6:E6)</f>
        <v>5.0199999999999996</v>
      </c>
      <c r="G6" s="46">
        <v>4.0999999999999996</v>
      </c>
      <c r="H6" s="99">
        <v>4.26</v>
      </c>
      <c r="I6" s="114">
        <v>4.2300000000000004</v>
      </c>
      <c r="J6" s="104">
        <f t="shared" ref="J6:J24" si="1">MAX(G6:I6)</f>
        <v>4.26</v>
      </c>
      <c r="K6" s="46">
        <v>5.53</v>
      </c>
      <c r="L6" s="99">
        <v>5.7</v>
      </c>
      <c r="M6" s="114">
        <v>5.7309999999999999</v>
      </c>
      <c r="N6" s="104">
        <f t="shared" ref="N6:N24" si="2">MAX(K6:M6)</f>
        <v>5.7309999999999999</v>
      </c>
      <c r="O6" s="46">
        <v>36</v>
      </c>
      <c r="P6" s="99">
        <v>33</v>
      </c>
      <c r="Q6" s="114">
        <v>35</v>
      </c>
      <c r="R6" s="126">
        <f t="shared" ref="R6:R24" si="3">MAX(O6:Q6)</f>
        <v>36</v>
      </c>
      <c r="S6">
        <f t="shared" ref="S6:S12" si="4">RANK(F6,$F$5:$F$12,$S$3)</f>
        <v>4</v>
      </c>
      <c r="T6">
        <f t="shared" ref="T6:T12" si="5">RANK(J6,$J$5:$J$12,$T$3)</f>
        <v>8</v>
      </c>
      <c r="U6">
        <f t="shared" ref="U6:U12" si="6">RANK(N6,$N$5:$N$12,$U$3)</f>
        <v>5</v>
      </c>
      <c r="V6">
        <f t="shared" ref="V6:V12" si="7">RANK(R6,$R$5:$R$12,$V$3)</f>
        <v>6</v>
      </c>
      <c r="W6">
        <f t="shared" ref="W6:W12" si="8">+S6+T6+U6+V6</f>
        <v>23</v>
      </c>
      <c r="X6">
        <f t="shared" ref="X6:X12" si="9">RANK(W6,$W$5:$W$12,$X$3)</f>
        <v>6</v>
      </c>
    </row>
    <row r="7" spans="1:24" ht="21.95" customHeight="1">
      <c r="A7" s="5">
        <v>3</v>
      </c>
      <c r="B7" s="2" t="s">
        <v>136</v>
      </c>
      <c r="C7" s="42" t="s">
        <v>137</v>
      </c>
      <c r="D7" s="46">
        <v>5.07</v>
      </c>
      <c r="E7" s="99">
        <v>4.8899999999999997</v>
      </c>
      <c r="F7" s="104">
        <f t="shared" si="0"/>
        <v>4.8899999999999997</v>
      </c>
      <c r="G7" s="46">
        <v>5.38</v>
      </c>
      <c r="H7" s="99">
        <v>5.77</v>
      </c>
      <c r="I7" s="114">
        <v>6.2</v>
      </c>
      <c r="J7" s="104">
        <f t="shared" si="1"/>
        <v>6.2</v>
      </c>
      <c r="K7" s="46">
        <v>5.47</v>
      </c>
      <c r="L7" s="99">
        <v>5.52</v>
      </c>
      <c r="M7" s="114">
        <v>5.59</v>
      </c>
      <c r="N7" s="104">
        <f t="shared" si="2"/>
        <v>5.59</v>
      </c>
      <c r="O7" s="46">
        <v>36.5</v>
      </c>
      <c r="P7" s="99">
        <v>37</v>
      </c>
      <c r="Q7" s="114">
        <v>33</v>
      </c>
      <c r="R7" s="126">
        <f t="shared" si="3"/>
        <v>37</v>
      </c>
      <c r="S7">
        <f t="shared" si="4"/>
        <v>3</v>
      </c>
      <c r="T7">
        <f t="shared" si="5"/>
        <v>4</v>
      </c>
      <c r="U7">
        <f t="shared" si="6"/>
        <v>7</v>
      </c>
      <c r="V7">
        <f t="shared" si="7"/>
        <v>5</v>
      </c>
      <c r="W7">
        <f t="shared" si="8"/>
        <v>19</v>
      </c>
      <c r="X7" s="118">
        <f t="shared" si="9"/>
        <v>3</v>
      </c>
    </row>
    <row r="8" spans="1:24" ht="21.95" customHeight="1">
      <c r="A8" s="5">
        <v>4</v>
      </c>
      <c r="B8" s="2" t="s">
        <v>138</v>
      </c>
      <c r="C8" s="42" t="s">
        <v>137</v>
      </c>
      <c r="D8" s="46">
        <v>5.33</v>
      </c>
      <c r="E8" s="99">
        <v>5.3</v>
      </c>
      <c r="F8" s="104">
        <f t="shared" si="0"/>
        <v>5.3</v>
      </c>
      <c r="G8" s="46">
        <v>5.03</v>
      </c>
      <c r="H8" s="99">
        <v>5.15</v>
      </c>
      <c r="I8" s="114">
        <v>5.07</v>
      </c>
      <c r="J8" s="104">
        <f t="shared" si="1"/>
        <v>5.15</v>
      </c>
      <c r="K8" s="46">
        <v>5.12</v>
      </c>
      <c r="L8" s="99">
        <v>5.18</v>
      </c>
      <c r="M8" s="114">
        <v>5.2</v>
      </c>
      <c r="N8" s="104">
        <f t="shared" si="2"/>
        <v>5.2</v>
      </c>
      <c r="O8" s="46">
        <v>40.500999999999998</v>
      </c>
      <c r="P8" s="99">
        <v>40</v>
      </c>
      <c r="Q8" s="114">
        <v>40</v>
      </c>
      <c r="R8" s="126">
        <f t="shared" si="3"/>
        <v>40.500999999999998</v>
      </c>
      <c r="S8">
        <f t="shared" si="4"/>
        <v>8</v>
      </c>
      <c r="T8">
        <f t="shared" si="5"/>
        <v>7</v>
      </c>
      <c r="U8">
        <f t="shared" si="6"/>
        <v>8</v>
      </c>
      <c r="V8">
        <f t="shared" si="7"/>
        <v>3</v>
      </c>
      <c r="W8">
        <f t="shared" si="8"/>
        <v>26</v>
      </c>
      <c r="X8">
        <f t="shared" si="9"/>
        <v>8</v>
      </c>
    </row>
    <row r="9" spans="1:24" ht="21.95" customHeight="1">
      <c r="A9" s="5">
        <v>5</v>
      </c>
      <c r="B9" s="2" t="s">
        <v>139</v>
      </c>
      <c r="C9" s="42" t="s">
        <v>140</v>
      </c>
      <c r="D9" s="46">
        <v>4.97</v>
      </c>
      <c r="E9" s="99">
        <v>4.8600000000000003</v>
      </c>
      <c r="F9" s="104">
        <f t="shared" si="0"/>
        <v>4.8600000000000003</v>
      </c>
      <c r="G9" s="46">
        <v>7.02</v>
      </c>
      <c r="H9" s="99">
        <v>6.8</v>
      </c>
      <c r="I9" s="114">
        <v>7.5</v>
      </c>
      <c r="J9" s="104">
        <f t="shared" si="1"/>
        <v>7.5</v>
      </c>
      <c r="K9" s="46">
        <v>6.06</v>
      </c>
      <c r="L9" s="99">
        <v>6</v>
      </c>
      <c r="M9" s="114">
        <v>5.86</v>
      </c>
      <c r="N9" s="104">
        <f t="shared" si="2"/>
        <v>6.06</v>
      </c>
      <c r="O9" s="46">
        <v>44</v>
      </c>
      <c r="P9" s="99">
        <v>50.5</v>
      </c>
      <c r="Q9" s="114">
        <v>49</v>
      </c>
      <c r="R9" s="126">
        <f t="shared" si="3"/>
        <v>50.5</v>
      </c>
      <c r="S9">
        <f t="shared" si="4"/>
        <v>2</v>
      </c>
      <c r="T9">
        <f t="shared" si="5"/>
        <v>2</v>
      </c>
      <c r="U9">
        <f t="shared" si="6"/>
        <v>2</v>
      </c>
      <c r="V9">
        <f t="shared" si="7"/>
        <v>1</v>
      </c>
      <c r="W9">
        <f t="shared" si="8"/>
        <v>7</v>
      </c>
      <c r="X9" s="118">
        <f t="shared" si="9"/>
        <v>2</v>
      </c>
    </row>
    <row r="10" spans="1:24" ht="21.95" customHeight="1">
      <c r="A10" s="5">
        <v>6</v>
      </c>
      <c r="B10" s="2" t="s">
        <v>141</v>
      </c>
      <c r="C10" s="42" t="s">
        <v>142</v>
      </c>
      <c r="D10" s="46">
        <v>4.7</v>
      </c>
      <c r="E10" s="99">
        <v>4.7</v>
      </c>
      <c r="F10" s="104">
        <f t="shared" si="0"/>
        <v>4.7</v>
      </c>
      <c r="G10" s="46">
        <v>9.08</v>
      </c>
      <c r="H10" s="99">
        <v>8.67</v>
      </c>
      <c r="I10" s="114">
        <v>7.48</v>
      </c>
      <c r="J10" s="104">
        <f t="shared" si="1"/>
        <v>9.08</v>
      </c>
      <c r="K10" s="46">
        <v>5.62</v>
      </c>
      <c r="L10" s="99">
        <v>6.7</v>
      </c>
      <c r="M10" s="114">
        <v>6.46</v>
      </c>
      <c r="N10" s="104">
        <f t="shared" si="2"/>
        <v>6.7</v>
      </c>
      <c r="O10" s="46">
        <v>35</v>
      </c>
      <c r="P10" s="99">
        <v>44</v>
      </c>
      <c r="Q10" s="114">
        <v>43</v>
      </c>
      <c r="R10" s="126">
        <f t="shared" si="3"/>
        <v>44</v>
      </c>
      <c r="S10">
        <f t="shared" si="4"/>
        <v>1</v>
      </c>
      <c r="T10">
        <f t="shared" si="5"/>
        <v>1</v>
      </c>
      <c r="U10">
        <f t="shared" si="6"/>
        <v>1</v>
      </c>
      <c r="V10">
        <f t="shared" si="7"/>
        <v>2</v>
      </c>
      <c r="W10">
        <f t="shared" si="8"/>
        <v>5</v>
      </c>
      <c r="X10" s="118">
        <f t="shared" si="9"/>
        <v>1</v>
      </c>
    </row>
    <row r="11" spans="1:24" ht="21.95" customHeight="1">
      <c r="A11" s="5">
        <v>7</v>
      </c>
      <c r="B11" s="2" t="s">
        <v>143</v>
      </c>
      <c r="C11" s="42" t="s">
        <v>144</v>
      </c>
      <c r="D11" s="46">
        <v>5.2</v>
      </c>
      <c r="E11" s="99">
        <v>5.16</v>
      </c>
      <c r="F11" s="104">
        <f t="shared" si="0"/>
        <v>5.16</v>
      </c>
      <c r="G11" s="46">
        <v>4.5999999999999996</v>
      </c>
      <c r="H11" s="99">
        <v>5.4</v>
      </c>
      <c r="I11" s="114">
        <v>3</v>
      </c>
      <c r="J11" s="104">
        <f t="shared" si="1"/>
        <v>5.4</v>
      </c>
      <c r="K11" s="46">
        <v>5.97</v>
      </c>
      <c r="L11" s="99">
        <v>5.87</v>
      </c>
      <c r="M11" s="114">
        <v>5.84</v>
      </c>
      <c r="N11" s="104">
        <f t="shared" si="2"/>
        <v>5.97</v>
      </c>
      <c r="O11" s="46">
        <v>35</v>
      </c>
      <c r="P11" s="99">
        <v>34</v>
      </c>
      <c r="Q11" s="114">
        <v>32.5</v>
      </c>
      <c r="R11" s="126">
        <f t="shared" si="3"/>
        <v>35</v>
      </c>
      <c r="S11">
        <f t="shared" si="4"/>
        <v>7</v>
      </c>
      <c r="T11">
        <f t="shared" si="5"/>
        <v>5</v>
      </c>
      <c r="U11">
        <f t="shared" si="6"/>
        <v>3</v>
      </c>
      <c r="V11">
        <f t="shared" si="7"/>
        <v>8</v>
      </c>
      <c r="W11">
        <f t="shared" si="8"/>
        <v>23</v>
      </c>
      <c r="X11">
        <f t="shared" si="9"/>
        <v>6</v>
      </c>
    </row>
    <row r="12" spans="1:24" ht="21.95" customHeight="1">
      <c r="A12" s="5">
        <v>8</v>
      </c>
      <c r="B12" s="2" t="s">
        <v>145</v>
      </c>
      <c r="C12" s="42" t="s">
        <v>135</v>
      </c>
      <c r="D12" s="46">
        <v>5.14</v>
      </c>
      <c r="E12" s="99">
        <v>5.07</v>
      </c>
      <c r="F12" s="104">
        <f t="shared" si="0"/>
        <v>5.07</v>
      </c>
      <c r="G12" s="46">
        <v>5.77</v>
      </c>
      <c r="H12" s="99">
        <v>5.83</v>
      </c>
      <c r="I12" s="114">
        <v>6.43</v>
      </c>
      <c r="J12" s="104">
        <f t="shared" si="1"/>
        <v>6.43</v>
      </c>
      <c r="K12" s="46">
        <v>4.7699999999999996</v>
      </c>
      <c r="L12" s="99">
        <v>4.8</v>
      </c>
      <c r="M12" s="114">
        <v>5.73</v>
      </c>
      <c r="N12" s="104">
        <f t="shared" si="2"/>
        <v>5.73</v>
      </c>
      <c r="O12" s="46">
        <v>37</v>
      </c>
      <c r="P12" s="99">
        <v>37.5</v>
      </c>
      <c r="Q12" s="114">
        <v>40.5</v>
      </c>
      <c r="R12" s="126">
        <f t="shared" si="3"/>
        <v>40.5</v>
      </c>
      <c r="S12">
        <f t="shared" si="4"/>
        <v>6</v>
      </c>
      <c r="T12">
        <f t="shared" si="5"/>
        <v>3</v>
      </c>
      <c r="U12">
        <f t="shared" si="6"/>
        <v>6</v>
      </c>
      <c r="V12">
        <f t="shared" si="7"/>
        <v>4</v>
      </c>
      <c r="W12">
        <f t="shared" si="8"/>
        <v>19</v>
      </c>
      <c r="X12" s="118">
        <f t="shared" si="9"/>
        <v>3</v>
      </c>
    </row>
    <row r="13" spans="1:24" ht="21.95" customHeight="1">
      <c r="A13" s="5">
        <v>9</v>
      </c>
      <c r="B13" s="2"/>
      <c r="C13" s="42"/>
      <c r="D13" s="14"/>
      <c r="E13" s="2"/>
      <c r="F13" s="36">
        <f t="shared" si="0"/>
        <v>0</v>
      </c>
      <c r="G13" s="14"/>
      <c r="H13" s="2"/>
      <c r="I13" s="3"/>
      <c r="J13" s="36">
        <f t="shared" si="1"/>
        <v>0</v>
      </c>
      <c r="K13" s="14"/>
      <c r="L13" s="2"/>
      <c r="M13" s="3"/>
      <c r="N13" s="36">
        <f t="shared" si="2"/>
        <v>0</v>
      </c>
      <c r="O13" s="14"/>
      <c r="P13" s="2"/>
      <c r="Q13" s="3"/>
      <c r="R13" s="38">
        <f t="shared" si="3"/>
        <v>0</v>
      </c>
    </row>
    <row r="14" spans="1:24" ht="21.95" customHeight="1">
      <c r="A14" s="5">
        <v>10</v>
      </c>
      <c r="B14" s="2"/>
      <c r="C14" s="42"/>
      <c r="D14" s="14"/>
      <c r="E14" s="2"/>
      <c r="F14" s="36">
        <f t="shared" si="0"/>
        <v>0</v>
      </c>
      <c r="G14" s="14"/>
      <c r="H14" s="2"/>
      <c r="I14" s="3"/>
      <c r="J14" s="36">
        <f t="shared" si="1"/>
        <v>0</v>
      </c>
      <c r="K14" s="14"/>
      <c r="L14" s="2"/>
      <c r="M14" s="3"/>
      <c r="N14" s="36">
        <f t="shared" si="2"/>
        <v>0</v>
      </c>
      <c r="O14" s="14"/>
      <c r="P14" s="2"/>
      <c r="Q14" s="3"/>
      <c r="R14" s="38">
        <f t="shared" si="3"/>
        <v>0</v>
      </c>
    </row>
    <row r="15" spans="1:24" ht="21.95" customHeight="1">
      <c r="A15" s="5">
        <v>11</v>
      </c>
      <c r="B15" s="2"/>
      <c r="C15" s="42"/>
      <c r="D15" s="14"/>
      <c r="E15" s="2"/>
      <c r="F15" s="36">
        <f t="shared" si="0"/>
        <v>0</v>
      </c>
      <c r="G15" s="14"/>
      <c r="H15" s="2"/>
      <c r="I15" s="3"/>
      <c r="J15" s="36">
        <f t="shared" si="1"/>
        <v>0</v>
      </c>
      <c r="K15" s="14"/>
      <c r="L15" s="2"/>
      <c r="M15" s="3"/>
      <c r="N15" s="36">
        <f t="shared" si="2"/>
        <v>0</v>
      </c>
      <c r="O15" s="14"/>
      <c r="P15" s="2"/>
      <c r="Q15" s="3"/>
      <c r="R15" s="38">
        <f t="shared" si="3"/>
        <v>0</v>
      </c>
    </row>
    <row r="16" spans="1:24" ht="21.95" customHeight="1">
      <c r="A16" s="5">
        <v>12</v>
      </c>
      <c r="B16" s="2"/>
      <c r="C16" s="42"/>
      <c r="D16" s="14"/>
      <c r="E16" s="2"/>
      <c r="F16" s="36">
        <f t="shared" si="0"/>
        <v>0</v>
      </c>
      <c r="G16" s="14"/>
      <c r="H16" s="2"/>
      <c r="I16" s="3"/>
      <c r="J16" s="36">
        <f t="shared" si="1"/>
        <v>0</v>
      </c>
      <c r="K16" s="14"/>
      <c r="L16" s="2"/>
      <c r="M16" s="3"/>
      <c r="N16" s="36">
        <f t="shared" si="2"/>
        <v>0</v>
      </c>
      <c r="O16" s="14"/>
      <c r="P16" s="2"/>
      <c r="Q16" s="3"/>
      <c r="R16" s="38">
        <f t="shared" si="3"/>
        <v>0</v>
      </c>
    </row>
    <row r="17" spans="1:18" ht="21.95" customHeight="1">
      <c r="A17" s="5">
        <v>13</v>
      </c>
      <c r="B17" s="2"/>
      <c r="C17" s="42"/>
      <c r="D17" s="14"/>
      <c r="E17" s="2"/>
      <c r="F17" s="36">
        <f t="shared" si="0"/>
        <v>0</v>
      </c>
      <c r="G17" s="14"/>
      <c r="H17" s="2"/>
      <c r="I17" s="3"/>
      <c r="J17" s="36">
        <f t="shared" si="1"/>
        <v>0</v>
      </c>
      <c r="K17" s="14"/>
      <c r="L17" s="2"/>
      <c r="M17" s="3"/>
      <c r="N17" s="36">
        <f t="shared" si="2"/>
        <v>0</v>
      </c>
      <c r="O17" s="14"/>
      <c r="P17" s="2"/>
      <c r="Q17" s="3"/>
      <c r="R17" s="38">
        <f t="shared" si="3"/>
        <v>0</v>
      </c>
    </row>
    <row r="18" spans="1:18" ht="21.95" customHeight="1">
      <c r="A18" s="5">
        <v>14</v>
      </c>
      <c r="B18" s="2"/>
      <c r="C18" s="42"/>
      <c r="D18" s="14"/>
      <c r="E18" s="2"/>
      <c r="F18" s="36">
        <f t="shared" si="0"/>
        <v>0</v>
      </c>
      <c r="G18" s="14"/>
      <c r="H18" s="2"/>
      <c r="I18" s="3"/>
      <c r="J18" s="36">
        <f t="shared" si="1"/>
        <v>0</v>
      </c>
      <c r="K18" s="14"/>
      <c r="L18" s="2"/>
      <c r="M18" s="3"/>
      <c r="N18" s="36">
        <f t="shared" si="2"/>
        <v>0</v>
      </c>
      <c r="O18" s="14"/>
      <c r="P18" s="2"/>
      <c r="Q18" s="3"/>
      <c r="R18" s="38">
        <f t="shared" si="3"/>
        <v>0</v>
      </c>
    </row>
    <row r="19" spans="1:18" ht="21.95" customHeight="1">
      <c r="A19" s="5">
        <v>15</v>
      </c>
      <c r="B19" s="2"/>
      <c r="C19" s="42"/>
      <c r="D19" s="14"/>
      <c r="E19" s="2"/>
      <c r="F19" s="36">
        <f t="shared" si="0"/>
        <v>0</v>
      </c>
      <c r="G19" s="14"/>
      <c r="H19" s="2"/>
      <c r="I19" s="3"/>
      <c r="J19" s="36">
        <f t="shared" si="1"/>
        <v>0</v>
      </c>
      <c r="K19" s="14"/>
      <c r="L19" s="2"/>
      <c r="M19" s="3"/>
      <c r="N19" s="36">
        <f t="shared" si="2"/>
        <v>0</v>
      </c>
      <c r="O19" s="14"/>
      <c r="P19" s="2"/>
      <c r="Q19" s="3"/>
      <c r="R19" s="38">
        <f t="shared" si="3"/>
        <v>0</v>
      </c>
    </row>
    <row r="20" spans="1:18" ht="21.95" customHeight="1">
      <c r="A20" s="5">
        <v>16</v>
      </c>
      <c r="B20" s="2"/>
      <c r="C20" s="42"/>
      <c r="D20" s="14"/>
      <c r="E20" s="2"/>
      <c r="F20" s="36">
        <f t="shared" si="0"/>
        <v>0</v>
      </c>
      <c r="G20" s="14"/>
      <c r="H20" s="2"/>
      <c r="I20" s="3"/>
      <c r="J20" s="36">
        <f t="shared" si="1"/>
        <v>0</v>
      </c>
      <c r="K20" s="14"/>
      <c r="L20" s="2"/>
      <c r="M20" s="3"/>
      <c r="N20" s="36">
        <f t="shared" si="2"/>
        <v>0</v>
      </c>
      <c r="O20" s="14"/>
      <c r="P20" s="2"/>
      <c r="Q20" s="3"/>
      <c r="R20" s="38">
        <f t="shared" si="3"/>
        <v>0</v>
      </c>
    </row>
    <row r="21" spans="1:18" ht="21.95" customHeight="1">
      <c r="A21" s="5">
        <v>17</v>
      </c>
      <c r="B21" s="2"/>
      <c r="C21" s="42"/>
      <c r="D21" s="14"/>
      <c r="E21" s="2"/>
      <c r="F21" s="36">
        <f t="shared" si="0"/>
        <v>0</v>
      </c>
      <c r="G21" s="14"/>
      <c r="H21" s="2"/>
      <c r="I21" s="3"/>
      <c r="J21" s="36">
        <f t="shared" si="1"/>
        <v>0</v>
      </c>
      <c r="K21" s="14"/>
      <c r="L21" s="2"/>
      <c r="M21" s="3"/>
      <c r="N21" s="36">
        <f t="shared" si="2"/>
        <v>0</v>
      </c>
      <c r="O21" s="14"/>
      <c r="P21" s="2"/>
      <c r="Q21" s="3"/>
      <c r="R21" s="38">
        <f t="shared" si="3"/>
        <v>0</v>
      </c>
    </row>
    <row r="22" spans="1:18" ht="21.95" customHeight="1">
      <c r="A22" s="5">
        <v>18</v>
      </c>
      <c r="B22" s="2"/>
      <c r="C22" s="42"/>
      <c r="D22" s="14"/>
      <c r="E22" s="2"/>
      <c r="F22" s="36">
        <f t="shared" si="0"/>
        <v>0</v>
      </c>
      <c r="G22" s="14"/>
      <c r="H22" s="2"/>
      <c r="I22" s="3"/>
      <c r="J22" s="36">
        <f t="shared" si="1"/>
        <v>0</v>
      </c>
      <c r="K22" s="14"/>
      <c r="L22" s="2"/>
      <c r="M22" s="3"/>
      <c r="N22" s="36">
        <f t="shared" si="2"/>
        <v>0</v>
      </c>
      <c r="O22" s="14"/>
      <c r="P22" s="2"/>
      <c r="Q22" s="3"/>
      <c r="R22" s="38">
        <f t="shared" si="3"/>
        <v>0</v>
      </c>
    </row>
    <row r="23" spans="1:18" ht="21.95" customHeight="1">
      <c r="A23" s="5">
        <v>19</v>
      </c>
      <c r="B23" s="2"/>
      <c r="C23" s="42"/>
      <c r="D23" s="14"/>
      <c r="E23" s="2"/>
      <c r="F23" s="36">
        <f t="shared" si="0"/>
        <v>0</v>
      </c>
      <c r="G23" s="14"/>
      <c r="H23" s="2"/>
      <c r="I23" s="3"/>
      <c r="J23" s="36">
        <f t="shared" si="1"/>
        <v>0</v>
      </c>
      <c r="K23" s="14"/>
      <c r="L23" s="2"/>
      <c r="M23" s="3"/>
      <c r="N23" s="36">
        <f t="shared" si="2"/>
        <v>0</v>
      </c>
      <c r="O23" s="14"/>
      <c r="P23" s="2"/>
      <c r="Q23" s="3"/>
      <c r="R23" s="38">
        <f t="shared" si="3"/>
        <v>0</v>
      </c>
    </row>
    <row r="24" spans="1:18" ht="21.95" customHeight="1" thickBot="1">
      <c r="A24" s="6">
        <v>20</v>
      </c>
      <c r="B24" s="7"/>
      <c r="C24" s="43"/>
      <c r="D24" s="15"/>
      <c r="E24" s="7"/>
      <c r="F24" s="37">
        <f t="shared" si="0"/>
        <v>0</v>
      </c>
      <c r="G24" s="15"/>
      <c r="H24" s="7"/>
      <c r="I24" s="8"/>
      <c r="J24" s="37">
        <f t="shared" si="1"/>
        <v>0</v>
      </c>
      <c r="K24" s="15"/>
      <c r="L24" s="7"/>
      <c r="M24" s="8"/>
      <c r="N24" s="37">
        <f t="shared" si="2"/>
        <v>0</v>
      </c>
      <c r="O24" s="15"/>
      <c r="P24" s="7"/>
      <c r="Q24" s="8"/>
      <c r="R24" s="39">
        <f t="shared" si="3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1:R1"/>
    <mergeCell ref="A2:I2"/>
    <mergeCell ref="J2:R2"/>
    <mergeCell ref="A3:I3"/>
    <mergeCell ref="J3:R3"/>
  </mergeCells>
  <pageMargins left="0.19685039370078741" right="0.19685039370078741" top="0.51181102362204722" bottom="0.51181102362204722" header="0.19685039370078741" footer="0.19685039370078741"/>
  <pageSetup paperSize="9" scale="7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T5</vt:lpstr>
      <vt:lpstr>P5</vt:lpstr>
      <vt:lpstr>T7</vt:lpstr>
      <vt:lpstr>P7</vt:lpstr>
      <vt:lpstr>T9</vt:lpstr>
      <vt:lpstr>P9</vt:lpstr>
      <vt:lpstr>T11</vt:lpstr>
      <vt:lpstr>P11</vt:lpstr>
      <vt:lpstr>T13</vt:lpstr>
      <vt:lpstr>P13</vt:lpstr>
      <vt:lpstr>List</vt:lpstr>
      <vt:lpstr>Yv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Kirsi Laine</dc:creator>
  <cp:keywords/>
  <dc:description/>
  <cp:lastModifiedBy>Mikko Mattila</cp:lastModifiedBy>
  <cp:revision>24</cp:revision>
  <cp:lastPrinted>2023-01-29T10:06:09Z</cp:lastPrinted>
  <dcterms:created xsi:type="dcterms:W3CDTF">2003-01-29T19:07:56Z</dcterms:created>
  <dcterms:modified xsi:type="dcterms:W3CDTF">2023-01-29T10:07:38Z</dcterms:modified>
  <cp:category/>
  <cp:contentStatus/>
</cp:coreProperties>
</file>